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0_FileTransfer\New Curriculum Material\Final Curiculum 2019 Source Files\CM2\Specimen Paper\"/>
    </mc:Choice>
  </mc:AlternateContent>
  <bookViews>
    <workbookView xWindow="0" yWindow="0" windowWidth="16335" windowHeight="7680" activeTab="5"/>
  </bookViews>
  <sheets>
    <sheet name="Parameters" sheetId="4" r:id="rId1"/>
    <sheet name="i" sheetId="2" r:id="rId2"/>
    <sheet name="ii" sheetId="7" r:id="rId3"/>
    <sheet name="iii" sheetId="1" r:id="rId4"/>
    <sheet name="iv" sheetId="5" r:id="rId5"/>
    <sheet name="v" sheetId="6" r:id="rId6"/>
    <sheet name="vi" sheetId="9" r:id="rId7"/>
    <sheet name="Answers" sheetId="8" state="hidden" r:id="rId8"/>
  </sheets>
  <definedNames>
    <definedName name="solver_adj" localSheetId="5" hidden="1">v!$B$8</definedName>
    <definedName name="solver_cvg" localSheetId="5" hidden="1">0.0001</definedName>
    <definedName name="solver_drv" localSheetId="5" hidden="1">1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opt" localSheetId="5" hidden="1">v!$H$10</definedName>
    <definedName name="solver_pre" localSheetId="5" hidden="1">0.000001</definedName>
    <definedName name="solver_rbv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13" i="5"/>
  <c r="B9" i="8" l="1"/>
  <c r="B2" i="8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7" i="1"/>
  <c r="B11" i="7"/>
  <c r="B13" i="7" s="1"/>
  <c r="B10" i="7"/>
  <c r="B9" i="7"/>
  <c r="B12" i="7" l="1"/>
  <c r="B14" i="7" s="1"/>
  <c r="B16" i="7" s="1"/>
  <c r="D213" i="6"/>
  <c r="B213" i="6"/>
  <c r="D212" i="6"/>
  <c r="B212" i="6"/>
  <c r="D211" i="6"/>
  <c r="B211" i="6"/>
  <c r="D210" i="6"/>
  <c r="B210" i="6"/>
  <c r="D209" i="6"/>
  <c r="B209" i="6"/>
  <c r="D208" i="6"/>
  <c r="B208" i="6"/>
  <c r="D207" i="6"/>
  <c r="B207" i="6"/>
  <c r="D206" i="6"/>
  <c r="B206" i="6"/>
  <c r="D205" i="6"/>
  <c r="B205" i="6"/>
  <c r="D204" i="6"/>
  <c r="B204" i="6"/>
  <c r="D203" i="6"/>
  <c r="B203" i="6"/>
  <c r="D202" i="6"/>
  <c r="B202" i="6"/>
  <c r="D201" i="6"/>
  <c r="B201" i="6"/>
  <c r="D200" i="6"/>
  <c r="B200" i="6"/>
  <c r="D199" i="6"/>
  <c r="B199" i="6"/>
  <c r="D198" i="6"/>
  <c r="B198" i="6"/>
  <c r="D197" i="6"/>
  <c r="B197" i="6"/>
  <c r="D196" i="6"/>
  <c r="B196" i="6"/>
  <c r="D195" i="6"/>
  <c r="B195" i="6"/>
  <c r="D194" i="6"/>
  <c r="B194" i="6"/>
  <c r="D193" i="6"/>
  <c r="B193" i="6"/>
  <c r="D192" i="6"/>
  <c r="B192" i="6"/>
  <c r="D191" i="6"/>
  <c r="B191" i="6"/>
  <c r="D190" i="6"/>
  <c r="B190" i="6"/>
  <c r="D189" i="6"/>
  <c r="B189" i="6"/>
  <c r="D188" i="6"/>
  <c r="B188" i="6"/>
  <c r="D187" i="6"/>
  <c r="B187" i="6"/>
  <c r="D186" i="6"/>
  <c r="B186" i="6"/>
  <c r="D185" i="6"/>
  <c r="B185" i="6"/>
  <c r="D184" i="6"/>
  <c r="B184" i="6"/>
  <c r="D183" i="6"/>
  <c r="B183" i="6"/>
  <c r="D182" i="6"/>
  <c r="B182" i="6"/>
  <c r="D181" i="6"/>
  <c r="B181" i="6"/>
  <c r="D180" i="6"/>
  <c r="B180" i="6"/>
  <c r="D179" i="6"/>
  <c r="B179" i="6"/>
  <c r="D178" i="6"/>
  <c r="B178" i="6"/>
  <c r="D177" i="6"/>
  <c r="B177" i="6"/>
  <c r="D176" i="6"/>
  <c r="B176" i="6"/>
  <c r="D175" i="6"/>
  <c r="B175" i="6"/>
  <c r="D174" i="6"/>
  <c r="B174" i="6"/>
  <c r="D173" i="6"/>
  <c r="B173" i="6"/>
  <c r="D172" i="6"/>
  <c r="B172" i="6"/>
  <c r="D171" i="6"/>
  <c r="B171" i="6"/>
  <c r="D170" i="6"/>
  <c r="B170" i="6"/>
  <c r="D169" i="6"/>
  <c r="B169" i="6"/>
  <c r="D168" i="6"/>
  <c r="B168" i="6"/>
  <c r="D167" i="6"/>
  <c r="B167" i="6"/>
  <c r="D166" i="6"/>
  <c r="B166" i="6"/>
  <c r="D165" i="6"/>
  <c r="B165" i="6"/>
  <c r="D164" i="6"/>
  <c r="B164" i="6"/>
  <c r="D163" i="6"/>
  <c r="B163" i="6"/>
  <c r="D162" i="6"/>
  <c r="B162" i="6"/>
  <c r="D161" i="6"/>
  <c r="B161" i="6"/>
  <c r="D160" i="6"/>
  <c r="B160" i="6"/>
  <c r="D159" i="6"/>
  <c r="B159" i="6"/>
  <c r="D158" i="6"/>
  <c r="B158" i="6"/>
  <c r="D157" i="6"/>
  <c r="B157" i="6"/>
  <c r="D156" i="6"/>
  <c r="B156" i="6"/>
  <c r="D155" i="6"/>
  <c r="B155" i="6"/>
  <c r="D154" i="6"/>
  <c r="B154" i="6"/>
  <c r="D153" i="6"/>
  <c r="B153" i="6"/>
  <c r="D152" i="6"/>
  <c r="B152" i="6"/>
  <c r="D151" i="6"/>
  <c r="B151" i="6"/>
  <c r="D150" i="6"/>
  <c r="B150" i="6"/>
  <c r="D149" i="6"/>
  <c r="B149" i="6"/>
  <c r="D148" i="6"/>
  <c r="B148" i="6"/>
  <c r="D147" i="6"/>
  <c r="B147" i="6"/>
  <c r="D146" i="6"/>
  <c r="B146" i="6"/>
  <c r="D145" i="6"/>
  <c r="B145" i="6"/>
  <c r="D144" i="6"/>
  <c r="B144" i="6"/>
  <c r="D143" i="6"/>
  <c r="B143" i="6"/>
  <c r="D142" i="6"/>
  <c r="B142" i="6"/>
  <c r="D141" i="6"/>
  <c r="B141" i="6"/>
  <c r="D140" i="6"/>
  <c r="B140" i="6"/>
  <c r="D139" i="6"/>
  <c r="B139" i="6"/>
  <c r="D138" i="6"/>
  <c r="B138" i="6"/>
  <c r="D137" i="6"/>
  <c r="B137" i="6"/>
  <c r="D136" i="6"/>
  <c r="B136" i="6"/>
  <c r="D135" i="6"/>
  <c r="B135" i="6"/>
  <c r="D134" i="6"/>
  <c r="B134" i="6"/>
  <c r="D133" i="6"/>
  <c r="B133" i="6"/>
  <c r="D132" i="6"/>
  <c r="B132" i="6"/>
  <c r="D131" i="6"/>
  <c r="B131" i="6"/>
  <c r="D130" i="6"/>
  <c r="B130" i="6"/>
  <c r="D129" i="6"/>
  <c r="B129" i="6"/>
  <c r="D128" i="6"/>
  <c r="B128" i="6"/>
  <c r="D127" i="6"/>
  <c r="B127" i="6"/>
  <c r="D126" i="6"/>
  <c r="B126" i="6"/>
  <c r="D125" i="6"/>
  <c r="B125" i="6"/>
  <c r="D124" i="6"/>
  <c r="B124" i="6"/>
  <c r="D123" i="6"/>
  <c r="B123" i="6"/>
  <c r="D122" i="6"/>
  <c r="B122" i="6"/>
  <c r="D121" i="6"/>
  <c r="B121" i="6"/>
  <c r="D120" i="6"/>
  <c r="B120" i="6"/>
  <c r="D119" i="6"/>
  <c r="B119" i="6"/>
  <c r="D118" i="6"/>
  <c r="B118" i="6"/>
  <c r="D117" i="6"/>
  <c r="B117" i="6"/>
  <c r="D116" i="6"/>
  <c r="B116" i="6"/>
  <c r="D115" i="6"/>
  <c r="B115" i="6"/>
  <c r="D114" i="6"/>
  <c r="B114" i="6"/>
  <c r="D113" i="6"/>
  <c r="B113" i="6"/>
  <c r="D112" i="6"/>
  <c r="B112" i="6"/>
  <c r="D111" i="6"/>
  <c r="B111" i="6"/>
  <c r="D110" i="6"/>
  <c r="B110" i="6"/>
  <c r="D109" i="6"/>
  <c r="B109" i="6"/>
  <c r="D108" i="6"/>
  <c r="B108" i="6"/>
  <c r="D107" i="6"/>
  <c r="B107" i="6"/>
  <c r="D106" i="6"/>
  <c r="B106" i="6"/>
  <c r="D105" i="6"/>
  <c r="B105" i="6"/>
  <c r="D104" i="6"/>
  <c r="B104" i="6"/>
  <c r="D103" i="6"/>
  <c r="B103" i="6"/>
  <c r="D102" i="6"/>
  <c r="B102" i="6"/>
  <c r="D101" i="6"/>
  <c r="B101" i="6"/>
  <c r="D100" i="6"/>
  <c r="B100" i="6"/>
  <c r="D99" i="6"/>
  <c r="B99" i="6"/>
  <c r="D98" i="6"/>
  <c r="B98" i="6"/>
  <c r="D97" i="6"/>
  <c r="B97" i="6"/>
  <c r="D96" i="6"/>
  <c r="B96" i="6"/>
  <c r="D95" i="6"/>
  <c r="B95" i="6"/>
  <c r="D94" i="6"/>
  <c r="B94" i="6"/>
  <c r="D93" i="6"/>
  <c r="B93" i="6"/>
  <c r="D92" i="6"/>
  <c r="B92" i="6"/>
  <c r="D91" i="6"/>
  <c r="B91" i="6"/>
  <c r="D90" i="6"/>
  <c r="B90" i="6"/>
  <c r="D89" i="6"/>
  <c r="B89" i="6"/>
  <c r="D88" i="6"/>
  <c r="B88" i="6"/>
  <c r="D87" i="6"/>
  <c r="B87" i="6"/>
  <c r="D86" i="6"/>
  <c r="B86" i="6"/>
  <c r="D85" i="6"/>
  <c r="B85" i="6"/>
  <c r="D84" i="6"/>
  <c r="B84" i="6"/>
  <c r="D83" i="6"/>
  <c r="B83" i="6"/>
  <c r="D82" i="6"/>
  <c r="B82" i="6"/>
  <c r="D81" i="6"/>
  <c r="B81" i="6"/>
  <c r="D80" i="6"/>
  <c r="B80" i="6"/>
  <c r="D79" i="6"/>
  <c r="B79" i="6"/>
  <c r="D78" i="6"/>
  <c r="B78" i="6"/>
  <c r="D77" i="6"/>
  <c r="B77" i="6"/>
  <c r="D76" i="6"/>
  <c r="B76" i="6"/>
  <c r="D75" i="6"/>
  <c r="B75" i="6"/>
  <c r="D74" i="6"/>
  <c r="B74" i="6"/>
  <c r="D73" i="6"/>
  <c r="B73" i="6"/>
  <c r="D72" i="6"/>
  <c r="B72" i="6"/>
  <c r="D71" i="6"/>
  <c r="B71" i="6"/>
  <c r="D70" i="6"/>
  <c r="B70" i="6"/>
  <c r="D69" i="6"/>
  <c r="B69" i="6"/>
  <c r="D68" i="6"/>
  <c r="B68" i="6"/>
  <c r="D67" i="6"/>
  <c r="B67" i="6"/>
  <c r="D66" i="6"/>
  <c r="B66" i="6"/>
  <c r="D65" i="6"/>
  <c r="B65" i="6"/>
  <c r="D64" i="6"/>
  <c r="B64" i="6"/>
  <c r="D63" i="6"/>
  <c r="B63" i="6"/>
  <c r="D62" i="6"/>
  <c r="B62" i="6"/>
  <c r="D61" i="6"/>
  <c r="B61" i="6"/>
  <c r="D60" i="6"/>
  <c r="B60" i="6"/>
  <c r="D59" i="6"/>
  <c r="B59" i="6"/>
  <c r="D58" i="6"/>
  <c r="B58" i="6"/>
  <c r="D57" i="6"/>
  <c r="B57" i="6"/>
  <c r="D56" i="6"/>
  <c r="B56" i="6"/>
  <c r="D55" i="6"/>
  <c r="B55" i="6"/>
  <c r="D54" i="6"/>
  <c r="B54" i="6"/>
  <c r="D53" i="6"/>
  <c r="B53" i="6"/>
  <c r="D52" i="6"/>
  <c r="B52" i="6"/>
  <c r="D51" i="6"/>
  <c r="B51" i="6"/>
  <c r="D50" i="6"/>
  <c r="B50" i="6"/>
  <c r="D49" i="6"/>
  <c r="B49" i="6"/>
  <c r="D48" i="6"/>
  <c r="B48" i="6"/>
  <c r="D47" i="6"/>
  <c r="B47" i="6"/>
  <c r="D46" i="6"/>
  <c r="B46" i="6"/>
  <c r="D45" i="6"/>
  <c r="B45" i="6"/>
  <c r="D44" i="6"/>
  <c r="B44" i="6"/>
  <c r="D43" i="6"/>
  <c r="B43" i="6"/>
  <c r="D42" i="6"/>
  <c r="B42" i="6"/>
  <c r="D41" i="6"/>
  <c r="B41" i="6"/>
  <c r="D40" i="6"/>
  <c r="B40" i="6"/>
  <c r="D39" i="6"/>
  <c r="B39" i="6"/>
  <c r="D38" i="6"/>
  <c r="B38" i="6"/>
  <c r="D37" i="6"/>
  <c r="B37" i="6"/>
  <c r="D36" i="6"/>
  <c r="B36" i="6"/>
  <c r="D35" i="6"/>
  <c r="B35" i="6"/>
  <c r="D34" i="6"/>
  <c r="B34" i="6"/>
  <c r="D33" i="6"/>
  <c r="B33" i="6"/>
  <c r="D32" i="6"/>
  <c r="B32" i="6"/>
  <c r="D31" i="6"/>
  <c r="B31" i="6"/>
  <c r="D30" i="6"/>
  <c r="B30" i="6"/>
  <c r="D29" i="6"/>
  <c r="B29" i="6"/>
  <c r="D28" i="6"/>
  <c r="B28" i="6"/>
  <c r="D27" i="6"/>
  <c r="B27" i="6"/>
  <c r="D26" i="6"/>
  <c r="B26" i="6"/>
  <c r="D25" i="6"/>
  <c r="B25" i="6"/>
  <c r="D24" i="6"/>
  <c r="B24" i="6"/>
  <c r="D23" i="6"/>
  <c r="B23" i="6"/>
  <c r="D22" i="6"/>
  <c r="B22" i="6"/>
  <c r="D21" i="6"/>
  <c r="B21" i="6"/>
  <c r="D20" i="6"/>
  <c r="B20" i="6"/>
  <c r="D19" i="6"/>
  <c r="B19" i="6"/>
  <c r="D18" i="6"/>
  <c r="B18" i="6"/>
  <c r="D17" i="6"/>
  <c r="B17" i="6"/>
  <c r="D16" i="6"/>
  <c r="B16" i="6"/>
  <c r="D15" i="6"/>
  <c r="B15" i="6"/>
  <c r="D14" i="6"/>
  <c r="B14" i="6"/>
  <c r="D13" i="6"/>
  <c r="B13" i="6"/>
  <c r="C8" i="6"/>
  <c r="C7" i="6"/>
  <c r="D213" i="5"/>
  <c r="B213" i="5"/>
  <c r="D212" i="5"/>
  <c r="B212" i="5"/>
  <c r="D211" i="5"/>
  <c r="B211" i="5"/>
  <c r="D210" i="5"/>
  <c r="B210" i="5"/>
  <c r="D209" i="5"/>
  <c r="B209" i="5"/>
  <c r="D208" i="5"/>
  <c r="B208" i="5"/>
  <c r="D207" i="5"/>
  <c r="B207" i="5"/>
  <c r="D206" i="5"/>
  <c r="B206" i="5"/>
  <c r="D205" i="5"/>
  <c r="B205" i="5"/>
  <c r="D204" i="5"/>
  <c r="B204" i="5"/>
  <c r="D203" i="5"/>
  <c r="B203" i="5"/>
  <c r="D202" i="5"/>
  <c r="B202" i="5"/>
  <c r="D201" i="5"/>
  <c r="B201" i="5"/>
  <c r="D200" i="5"/>
  <c r="B200" i="5"/>
  <c r="D199" i="5"/>
  <c r="B199" i="5"/>
  <c r="D198" i="5"/>
  <c r="B198" i="5"/>
  <c r="D197" i="5"/>
  <c r="B197" i="5"/>
  <c r="D196" i="5"/>
  <c r="B196" i="5"/>
  <c r="D195" i="5"/>
  <c r="B195" i="5"/>
  <c r="D194" i="5"/>
  <c r="B194" i="5"/>
  <c r="D193" i="5"/>
  <c r="B193" i="5"/>
  <c r="D192" i="5"/>
  <c r="B192" i="5"/>
  <c r="D191" i="5"/>
  <c r="B191" i="5"/>
  <c r="D190" i="5"/>
  <c r="B190" i="5"/>
  <c r="D189" i="5"/>
  <c r="B189" i="5"/>
  <c r="D188" i="5"/>
  <c r="B188" i="5"/>
  <c r="D187" i="5"/>
  <c r="B187" i="5"/>
  <c r="D186" i="5"/>
  <c r="B186" i="5"/>
  <c r="D185" i="5"/>
  <c r="B185" i="5"/>
  <c r="D184" i="5"/>
  <c r="B184" i="5"/>
  <c r="D183" i="5"/>
  <c r="B183" i="5"/>
  <c r="D182" i="5"/>
  <c r="B182" i="5"/>
  <c r="D181" i="5"/>
  <c r="B181" i="5"/>
  <c r="D180" i="5"/>
  <c r="B180" i="5"/>
  <c r="D179" i="5"/>
  <c r="B179" i="5"/>
  <c r="D178" i="5"/>
  <c r="B178" i="5"/>
  <c r="D177" i="5"/>
  <c r="B177" i="5"/>
  <c r="D176" i="5"/>
  <c r="B176" i="5"/>
  <c r="D175" i="5"/>
  <c r="B175" i="5"/>
  <c r="D174" i="5"/>
  <c r="B174" i="5"/>
  <c r="D173" i="5"/>
  <c r="B173" i="5"/>
  <c r="D172" i="5"/>
  <c r="B172" i="5"/>
  <c r="D171" i="5"/>
  <c r="B171" i="5"/>
  <c r="D170" i="5"/>
  <c r="B170" i="5"/>
  <c r="D169" i="5"/>
  <c r="B169" i="5"/>
  <c r="D168" i="5"/>
  <c r="B168" i="5"/>
  <c r="D167" i="5"/>
  <c r="B167" i="5"/>
  <c r="D166" i="5"/>
  <c r="B166" i="5"/>
  <c r="D165" i="5"/>
  <c r="B165" i="5"/>
  <c r="D164" i="5"/>
  <c r="B164" i="5"/>
  <c r="D163" i="5"/>
  <c r="B163" i="5"/>
  <c r="D162" i="5"/>
  <c r="B162" i="5"/>
  <c r="D161" i="5"/>
  <c r="B161" i="5"/>
  <c r="D160" i="5"/>
  <c r="B160" i="5"/>
  <c r="D159" i="5"/>
  <c r="B159" i="5"/>
  <c r="D158" i="5"/>
  <c r="B158" i="5"/>
  <c r="D157" i="5"/>
  <c r="B157" i="5"/>
  <c r="D156" i="5"/>
  <c r="B156" i="5"/>
  <c r="D155" i="5"/>
  <c r="B155" i="5"/>
  <c r="D154" i="5"/>
  <c r="B154" i="5"/>
  <c r="D153" i="5"/>
  <c r="B153" i="5"/>
  <c r="D152" i="5"/>
  <c r="B152" i="5"/>
  <c r="D151" i="5"/>
  <c r="B151" i="5"/>
  <c r="D150" i="5"/>
  <c r="B150" i="5"/>
  <c r="D149" i="5"/>
  <c r="B149" i="5"/>
  <c r="D148" i="5"/>
  <c r="B148" i="5"/>
  <c r="D147" i="5"/>
  <c r="B147" i="5"/>
  <c r="D146" i="5"/>
  <c r="B146" i="5"/>
  <c r="D145" i="5"/>
  <c r="B145" i="5"/>
  <c r="D144" i="5"/>
  <c r="B144" i="5"/>
  <c r="D143" i="5"/>
  <c r="B143" i="5"/>
  <c r="D142" i="5"/>
  <c r="B142" i="5"/>
  <c r="D141" i="5"/>
  <c r="B141" i="5"/>
  <c r="D140" i="5"/>
  <c r="B140" i="5"/>
  <c r="D139" i="5"/>
  <c r="B139" i="5"/>
  <c r="D138" i="5"/>
  <c r="B138" i="5"/>
  <c r="D137" i="5"/>
  <c r="B137" i="5"/>
  <c r="D136" i="5"/>
  <c r="B136" i="5"/>
  <c r="D135" i="5"/>
  <c r="B135" i="5"/>
  <c r="D134" i="5"/>
  <c r="B134" i="5"/>
  <c r="D133" i="5"/>
  <c r="B133" i="5"/>
  <c r="D132" i="5"/>
  <c r="B132" i="5"/>
  <c r="D131" i="5"/>
  <c r="B131" i="5"/>
  <c r="D130" i="5"/>
  <c r="B130" i="5"/>
  <c r="D129" i="5"/>
  <c r="B129" i="5"/>
  <c r="D128" i="5"/>
  <c r="B128" i="5"/>
  <c r="D127" i="5"/>
  <c r="B127" i="5"/>
  <c r="D126" i="5"/>
  <c r="B126" i="5"/>
  <c r="D125" i="5"/>
  <c r="B125" i="5"/>
  <c r="D124" i="5"/>
  <c r="B124" i="5"/>
  <c r="D123" i="5"/>
  <c r="B123" i="5"/>
  <c r="D122" i="5"/>
  <c r="B122" i="5"/>
  <c r="D121" i="5"/>
  <c r="B121" i="5"/>
  <c r="D120" i="5"/>
  <c r="B120" i="5"/>
  <c r="D119" i="5"/>
  <c r="B119" i="5"/>
  <c r="D118" i="5"/>
  <c r="B118" i="5"/>
  <c r="D117" i="5"/>
  <c r="B117" i="5"/>
  <c r="D116" i="5"/>
  <c r="B116" i="5"/>
  <c r="D115" i="5"/>
  <c r="B115" i="5"/>
  <c r="D114" i="5"/>
  <c r="B114" i="5"/>
  <c r="D113" i="5"/>
  <c r="B113" i="5"/>
  <c r="D112" i="5"/>
  <c r="B112" i="5"/>
  <c r="D111" i="5"/>
  <c r="B111" i="5"/>
  <c r="D110" i="5"/>
  <c r="B110" i="5"/>
  <c r="D109" i="5"/>
  <c r="B109" i="5"/>
  <c r="D108" i="5"/>
  <c r="B108" i="5"/>
  <c r="D107" i="5"/>
  <c r="B107" i="5"/>
  <c r="D106" i="5"/>
  <c r="B106" i="5"/>
  <c r="D105" i="5"/>
  <c r="B105" i="5"/>
  <c r="D104" i="5"/>
  <c r="B104" i="5"/>
  <c r="D103" i="5"/>
  <c r="B103" i="5"/>
  <c r="D102" i="5"/>
  <c r="B102" i="5"/>
  <c r="D101" i="5"/>
  <c r="B101" i="5"/>
  <c r="D100" i="5"/>
  <c r="B100" i="5"/>
  <c r="D99" i="5"/>
  <c r="B99" i="5"/>
  <c r="D98" i="5"/>
  <c r="B98" i="5"/>
  <c r="D97" i="5"/>
  <c r="B97" i="5"/>
  <c r="D96" i="5"/>
  <c r="B96" i="5"/>
  <c r="D95" i="5"/>
  <c r="B95" i="5"/>
  <c r="D94" i="5"/>
  <c r="B94" i="5"/>
  <c r="D93" i="5"/>
  <c r="B93" i="5"/>
  <c r="D92" i="5"/>
  <c r="B92" i="5"/>
  <c r="D91" i="5"/>
  <c r="B91" i="5"/>
  <c r="D90" i="5"/>
  <c r="B90" i="5"/>
  <c r="D89" i="5"/>
  <c r="B89" i="5"/>
  <c r="D88" i="5"/>
  <c r="B88" i="5"/>
  <c r="D87" i="5"/>
  <c r="B87" i="5"/>
  <c r="D86" i="5"/>
  <c r="B86" i="5"/>
  <c r="D85" i="5"/>
  <c r="B85" i="5"/>
  <c r="D84" i="5"/>
  <c r="B84" i="5"/>
  <c r="D83" i="5"/>
  <c r="B83" i="5"/>
  <c r="D82" i="5"/>
  <c r="B82" i="5"/>
  <c r="D81" i="5"/>
  <c r="B81" i="5"/>
  <c r="D80" i="5"/>
  <c r="B80" i="5"/>
  <c r="D79" i="5"/>
  <c r="B79" i="5"/>
  <c r="D78" i="5"/>
  <c r="B78" i="5"/>
  <c r="D77" i="5"/>
  <c r="B77" i="5"/>
  <c r="D76" i="5"/>
  <c r="B76" i="5"/>
  <c r="D75" i="5"/>
  <c r="B75" i="5"/>
  <c r="D74" i="5"/>
  <c r="B74" i="5"/>
  <c r="D73" i="5"/>
  <c r="B73" i="5"/>
  <c r="D72" i="5"/>
  <c r="B72" i="5"/>
  <c r="D71" i="5"/>
  <c r="B71" i="5"/>
  <c r="D70" i="5"/>
  <c r="B70" i="5"/>
  <c r="D69" i="5"/>
  <c r="B69" i="5"/>
  <c r="D68" i="5"/>
  <c r="B68" i="5"/>
  <c r="D67" i="5"/>
  <c r="B67" i="5"/>
  <c r="D66" i="5"/>
  <c r="B66" i="5"/>
  <c r="D65" i="5"/>
  <c r="B65" i="5"/>
  <c r="D64" i="5"/>
  <c r="B64" i="5"/>
  <c r="D63" i="5"/>
  <c r="B63" i="5"/>
  <c r="D62" i="5"/>
  <c r="B62" i="5"/>
  <c r="D61" i="5"/>
  <c r="B61" i="5"/>
  <c r="D60" i="5"/>
  <c r="B60" i="5"/>
  <c r="D59" i="5"/>
  <c r="B59" i="5"/>
  <c r="D58" i="5"/>
  <c r="B58" i="5"/>
  <c r="D57" i="5"/>
  <c r="B57" i="5"/>
  <c r="D56" i="5"/>
  <c r="B56" i="5"/>
  <c r="D55" i="5"/>
  <c r="B55" i="5"/>
  <c r="D54" i="5"/>
  <c r="B54" i="5"/>
  <c r="D53" i="5"/>
  <c r="B53" i="5"/>
  <c r="D52" i="5"/>
  <c r="B52" i="5"/>
  <c r="D51" i="5"/>
  <c r="B51" i="5"/>
  <c r="D50" i="5"/>
  <c r="B50" i="5"/>
  <c r="D49" i="5"/>
  <c r="B49" i="5"/>
  <c r="D48" i="5"/>
  <c r="B48" i="5"/>
  <c r="D47" i="5"/>
  <c r="B47" i="5"/>
  <c r="D46" i="5"/>
  <c r="B46" i="5"/>
  <c r="D45" i="5"/>
  <c r="B45" i="5"/>
  <c r="D44" i="5"/>
  <c r="B44" i="5"/>
  <c r="D43" i="5"/>
  <c r="B43" i="5"/>
  <c r="D42" i="5"/>
  <c r="B42" i="5"/>
  <c r="D41" i="5"/>
  <c r="B41" i="5"/>
  <c r="D40" i="5"/>
  <c r="B40" i="5"/>
  <c r="D39" i="5"/>
  <c r="B39" i="5"/>
  <c r="D38" i="5"/>
  <c r="B38" i="5"/>
  <c r="D37" i="5"/>
  <c r="B37" i="5"/>
  <c r="D36" i="5"/>
  <c r="B36" i="5"/>
  <c r="D35" i="5"/>
  <c r="B35" i="5"/>
  <c r="D34" i="5"/>
  <c r="B34" i="5"/>
  <c r="D33" i="5"/>
  <c r="B33" i="5"/>
  <c r="D32" i="5"/>
  <c r="B32" i="5"/>
  <c r="D31" i="5"/>
  <c r="B31" i="5"/>
  <c r="D30" i="5"/>
  <c r="B30" i="5"/>
  <c r="D29" i="5"/>
  <c r="B29" i="5"/>
  <c r="D28" i="5"/>
  <c r="B28" i="5"/>
  <c r="D27" i="5"/>
  <c r="B27" i="5"/>
  <c r="D26" i="5"/>
  <c r="B26" i="5"/>
  <c r="D25" i="5"/>
  <c r="B25" i="5"/>
  <c r="D24" i="5"/>
  <c r="B24" i="5"/>
  <c r="D23" i="5"/>
  <c r="B23" i="5"/>
  <c r="D22" i="5"/>
  <c r="B22" i="5"/>
  <c r="D21" i="5"/>
  <c r="B21" i="5"/>
  <c r="D20" i="5"/>
  <c r="B20" i="5"/>
  <c r="D19" i="5"/>
  <c r="B19" i="5"/>
  <c r="D18" i="5"/>
  <c r="B18" i="5"/>
  <c r="D17" i="5"/>
  <c r="B17" i="5"/>
  <c r="D16" i="5"/>
  <c r="B16" i="5"/>
  <c r="D15" i="5"/>
  <c r="B15" i="5"/>
  <c r="D14" i="5"/>
  <c r="B14" i="5"/>
  <c r="D13" i="5"/>
  <c r="B13" i="5"/>
  <c r="C8" i="5"/>
  <c r="C7" i="5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5" i="4"/>
  <c r="C198" i="4" s="1"/>
  <c r="G206" i="6" s="1"/>
  <c r="B11" i="2"/>
  <c r="B13" i="2" s="1"/>
  <c r="B10" i="2"/>
  <c r="B9" i="2"/>
  <c r="G206" i="5" l="1"/>
  <c r="C4" i="6"/>
  <c r="B3" i="8"/>
  <c r="C4" i="1"/>
  <c r="C4" i="5"/>
  <c r="C205" i="4"/>
  <c r="C201" i="4"/>
  <c r="C197" i="4"/>
  <c r="C9" i="6"/>
  <c r="C9" i="5"/>
  <c r="B9" i="5" s="1"/>
  <c r="C208" i="5" s="1"/>
  <c r="E208" i="5" s="1"/>
  <c r="C147" i="5"/>
  <c r="E147" i="5" s="1"/>
  <c r="C36" i="5"/>
  <c r="E36" i="5" s="1"/>
  <c r="C193" i="4"/>
  <c r="C181" i="4"/>
  <c r="C169" i="4"/>
  <c r="C157" i="4"/>
  <c r="C145" i="4"/>
  <c r="C133" i="4"/>
  <c r="C121" i="4"/>
  <c r="C109" i="4"/>
  <c r="C101" i="4"/>
  <c r="C97" i="4"/>
  <c r="C85" i="4"/>
  <c r="C81" i="4"/>
  <c r="C77" i="4"/>
  <c r="C73" i="4"/>
  <c r="C69" i="4"/>
  <c r="C65" i="4"/>
  <c r="C61" i="4"/>
  <c r="C57" i="4"/>
  <c r="C53" i="4"/>
  <c r="C49" i="4"/>
  <c r="C45" i="4"/>
  <c r="C41" i="4"/>
  <c r="C37" i="4"/>
  <c r="C33" i="4"/>
  <c r="C29" i="4"/>
  <c r="C25" i="4"/>
  <c r="C21" i="4"/>
  <c r="C17" i="4"/>
  <c r="C13" i="4"/>
  <c r="C9" i="4"/>
  <c r="C5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152" i="4"/>
  <c r="C148" i="4"/>
  <c r="C144" i="4"/>
  <c r="C136" i="4"/>
  <c r="C128" i="4"/>
  <c r="C120" i="4"/>
  <c r="C112" i="4"/>
  <c r="C104" i="4"/>
  <c r="C96" i="4"/>
  <c r="C88" i="4"/>
  <c r="C80" i="4"/>
  <c r="C72" i="4"/>
  <c r="C64" i="4"/>
  <c r="C56" i="4"/>
  <c r="C48" i="4"/>
  <c r="C40" i="4"/>
  <c r="C32" i="4"/>
  <c r="C24" i="4"/>
  <c r="C16" i="4"/>
  <c r="C8" i="4"/>
  <c r="C202" i="4"/>
  <c r="C189" i="4"/>
  <c r="C177" i="4"/>
  <c r="C165" i="4"/>
  <c r="C153" i="4"/>
  <c r="C141" i="4"/>
  <c r="C129" i="4"/>
  <c r="C117" i="4"/>
  <c r="C93" i="4"/>
  <c r="C199" i="4"/>
  <c r="C191" i="4"/>
  <c r="C183" i="4"/>
  <c r="C175" i="4"/>
  <c r="C167" i="4"/>
  <c r="C159" i="4"/>
  <c r="C151" i="4"/>
  <c r="C143" i="4"/>
  <c r="C135" i="4"/>
  <c r="C131" i="4"/>
  <c r="C127" i="4"/>
  <c r="C119" i="4"/>
  <c r="C115" i="4"/>
  <c r="C111" i="4"/>
  <c r="C107" i="4"/>
  <c r="C103" i="4"/>
  <c r="C99" i="4"/>
  <c r="C95" i="4"/>
  <c r="C91" i="4"/>
  <c r="C87" i="4"/>
  <c r="C83" i="4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185" i="4"/>
  <c r="C173" i="4"/>
  <c r="C161" i="4"/>
  <c r="C149" i="4"/>
  <c r="C137" i="4"/>
  <c r="C125" i="4"/>
  <c r="C113" i="4"/>
  <c r="C105" i="4"/>
  <c r="C89" i="4"/>
  <c r="C203" i="4"/>
  <c r="C195" i="4"/>
  <c r="C187" i="4"/>
  <c r="C179" i="4"/>
  <c r="C171" i="4"/>
  <c r="C163" i="4"/>
  <c r="C155" i="4"/>
  <c r="C147" i="4"/>
  <c r="C139" i="4"/>
  <c r="C123" i="4"/>
  <c r="C12" i="4"/>
  <c r="C28" i="4"/>
  <c r="C44" i="4"/>
  <c r="C60" i="4"/>
  <c r="C76" i="4"/>
  <c r="C92" i="4"/>
  <c r="C108" i="4"/>
  <c r="C124" i="4"/>
  <c r="C140" i="4"/>
  <c r="C150" i="4"/>
  <c r="C158" i="4"/>
  <c r="C166" i="4"/>
  <c r="C174" i="4"/>
  <c r="C182" i="4"/>
  <c r="C190" i="4"/>
  <c r="C20" i="4"/>
  <c r="C36" i="4"/>
  <c r="C52" i="4"/>
  <c r="C68" i="4"/>
  <c r="C84" i="4"/>
  <c r="C100" i="4"/>
  <c r="C116" i="4"/>
  <c r="C132" i="4"/>
  <c r="C146" i="4"/>
  <c r="C154" i="4"/>
  <c r="C162" i="4"/>
  <c r="C170" i="4"/>
  <c r="C178" i="4"/>
  <c r="C186" i="4"/>
  <c r="C194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6" i="4"/>
  <c r="B12" i="2"/>
  <c r="B14" i="2" s="1"/>
  <c r="B16" i="2" s="1"/>
  <c r="G78" i="5" l="1"/>
  <c r="G78" i="6"/>
  <c r="G110" i="5"/>
  <c r="G110" i="6"/>
  <c r="G142" i="5"/>
  <c r="G142" i="6"/>
  <c r="G162" i="6"/>
  <c r="G162" i="5"/>
  <c r="G44" i="6"/>
  <c r="G44" i="5"/>
  <c r="G113" i="5"/>
  <c r="G113" i="6"/>
  <c r="G192" i="6"/>
  <c r="G192" i="5"/>
  <c r="G21" i="6"/>
  <c r="G21" i="5"/>
  <c r="G53" i="6"/>
  <c r="G53" i="5"/>
  <c r="G85" i="6"/>
  <c r="G85" i="5"/>
  <c r="G201" i="5"/>
  <c r="G201" i="6"/>
  <c r="G66" i="6"/>
  <c r="G66" i="5"/>
  <c r="G98" i="6"/>
  <c r="G98" i="5"/>
  <c r="G130" i="6"/>
  <c r="G130" i="5"/>
  <c r="G186" i="5"/>
  <c r="G186" i="6"/>
  <c r="G28" i="6"/>
  <c r="G28" i="5"/>
  <c r="G159" i="5"/>
  <c r="G159" i="6"/>
  <c r="G125" i="5"/>
  <c r="G125" i="6"/>
  <c r="G16" i="6"/>
  <c r="G16" i="5"/>
  <c r="G80" i="6"/>
  <c r="G80" i="5"/>
  <c r="G144" i="6"/>
  <c r="G144" i="5"/>
  <c r="G180" i="6"/>
  <c r="G180" i="5"/>
  <c r="G212" i="6"/>
  <c r="G212" i="5"/>
  <c r="G41" i="6"/>
  <c r="G41" i="5"/>
  <c r="G57" i="6"/>
  <c r="G57" i="5"/>
  <c r="G73" i="6"/>
  <c r="G73" i="5"/>
  <c r="G89" i="5"/>
  <c r="G89" i="6"/>
  <c r="G165" i="6"/>
  <c r="G165" i="5"/>
  <c r="G38" i="6"/>
  <c r="G38" i="5"/>
  <c r="G70" i="6"/>
  <c r="G70" i="5"/>
  <c r="G102" i="5"/>
  <c r="G102" i="6"/>
  <c r="G118" i="5"/>
  <c r="G118" i="6"/>
  <c r="G134" i="5"/>
  <c r="G134" i="6"/>
  <c r="G150" i="5"/>
  <c r="G150" i="6"/>
  <c r="G178" i="6"/>
  <c r="G178" i="5"/>
  <c r="G140" i="6"/>
  <c r="G140" i="5"/>
  <c r="G76" i="6"/>
  <c r="G76" i="5"/>
  <c r="G198" i="5"/>
  <c r="G198" i="6"/>
  <c r="G166" i="5"/>
  <c r="G166" i="6"/>
  <c r="G116" i="6"/>
  <c r="G116" i="5"/>
  <c r="G52" i="6"/>
  <c r="G52" i="5"/>
  <c r="G147" i="5"/>
  <c r="H147" i="5" s="1"/>
  <c r="G147" i="6"/>
  <c r="G179" i="5"/>
  <c r="G179" i="6"/>
  <c r="G211" i="5"/>
  <c r="G211" i="6"/>
  <c r="G133" i="6"/>
  <c r="G133" i="5"/>
  <c r="G181" i="6"/>
  <c r="G181" i="5"/>
  <c r="G23" i="5"/>
  <c r="G23" i="6"/>
  <c r="G39" i="6"/>
  <c r="G39" i="5"/>
  <c r="G55" i="5"/>
  <c r="G55" i="6"/>
  <c r="G71" i="6"/>
  <c r="G71" i="5"/>
  <c r="G87" i="5"/>
  <c r="G87" i="6"/>
  <c r="G103" i="5"/>
  <c r="G103" i="6"/>
  <c r="G119" i="5"/>
  <c r="G119" i="6"/>
  <c r="G139" i="5"/>
  <c r="G139" i="6"/>
  <c r="G167" i="5"/>
  <c r="G167" i="6"/>
  <c r="G199" i="5"/>
  <c r="G199" i="6"/>
  <c r="G137" i="5"/>
  <c r="G137" i="6"/>
  <c r="G185" i="5"/>
  <c r="G185" i="6"/>
  <c r="G24" i="6"/>
  <c r="G24" i="5"/>
  <c r="G56" i="6"/>
  <c r="G56" i="5"/>
  <c r="G88" i="6"/>
  <c r="G88" i="5"/>
  <c r="G120" i="6"/>
  <c r="G120" i="5"/>
  <c r="G152" i="6"/>
  <c r="G152" i="5"/>
  <c r="G168" i="6"/>
  <c r="G168" i="5"/>
  <c r="G184" i="6"/>
  <c r="G184" i="5"/>
  <c r="G200" i="6"/>
  <c r="G200" i="5"/>
  <c r="G13" i="5"/>
  <c r="G13" i="6"/>
  <c r="G29" i="5"/>
  <c r="G29" i="6"/>
  <c r="G45" i="5"/>
  <c r="G45" i="6"/>
  <c r="G61" i="5"/>
  <c r="G61" i="6"/>
  <c r="G77" i="5"/>
  <c r="G77" i="6"/>
  <c r="G93" i="5"/>
  <c r="G93" i="6"/>
  <c r="G129" i="6"/>
  <c r="G129" i="5"/>
  <c r="G177" i="5"/>
  <c r="G177" i="6"/>
  <c r="C31" i="5"/>
  <c r="E31" i="5" s="1"/>
  <c r="H31" i="5" s="1"/>
  <c r="B9" i="6"/>
  <c r="C9" i="8" s="1"/>
  <c r="G14" i="5"/>
  <c r="G14" i="6"/>
  <c r="G30" i="6"/>
  <c r="G30" i="5"/>
  <c r="G46" i="5"/>
  <c r="G46" i="6"/>
  <c r="G62" i="6"/>
  <c r="G62" i="5"/>
  <c r="G94" i="6"/>
  <c r="G94" i="5"/>
  <c r="G126" i="6"/>
  <c r="G126" i="5"/>
  <c r="G194" i="6"/>
  <c r="G194" i="5"/>
  <c r="G108" i="6"/>
  <c r="G108" i="5"/>
  <c r="G182" i="5"/>
  <c r="G182" i="6"/>
  <c r="G148" i="6"/>
  <c r="G148" i="5"/>
  <c r="G84" i="6"/>
  <c r="G84" i="5"/>
  <c r="G20" i="6"/>
  <c r="G20" i="5"/>
  <c r="G163" i="5"/>
  <c r="G163" i="6"/>
  <c r="G195" i="5"/>
  <c r="G195" i="6"/>
  <c r="G157" i="5"/>
  <c r="G157" i="6"/>
  <c r="G15" i="6"/>
  <c r="G15" i="5"/>
  <c r="G31" i="6"/>
  <c r="G31" i="5"/>
  <c r="G47" i="6"/>
  <c r="G47" i="5"/>
  <c r="G63" i="6"/>
  <c r="G63" i="5"/>
  <c r="G79" i="5"/>
  <c r="G79" i="6"/>
  <c r="G95" i="5"/>
  <c r="G95" i="6"/>
  <c r="G111" i="5"/>
  <c r="G111" i="6"/>
  <c r="G127" i="5"/>
  <c r="G127" i="6"/>
  <c r="G151" i="5"/>
  <c r="G151" i="6"/>
  <c r="G183" i="5"/>
  <c r="G183" i="6"/>
  <c r="G101" i="6"/>
  <c r="G101" i="5"/>
  <c r="G161" i="6"/>
  <c r="G161" i="5"/>
  <c r="G210" i="6"/>
  <c r="G210" i="5"/>
  <c r="G40" i="6"/>
  <c r="G40" i="5"/>
  <c r="G72" i="6"/>
  <c r="G72" i="5"/>
  <c r="G104" i="6"/>
  <c r="G104" i="5"/>
  <c r="G136" i="6"/>
  <c r="G136" i="5"/>
  <c r="G160" i="6"/>
  <c r="G160" i="5"/>
  <c r="G176" i="6"/>
  <c r="G176" i="5"/>
  <c r="G208" i="6"/>
  <c r="G208" i="5"/>
  <c r="H208" i="5" s="1"/>
  <c r="G37" i="6"/>
  <c r="G37" i="5"/>
  <c r="G69" i="6"/>
  <c r="G69" i="5"/>
  <c r="G109" i="5"/>
  <c r="G109" i="6"/>
  <c r="G153" i="5"/>
  <c r="G153" i="6"/>
  <c r="G209" i="6"/>
  <c r="G209" i="5"/>
  <c r="G18" i="6"/>
  <c r="G18" i="5"/>
  <c r="G34" i="6"/>
  <c r="G34" i="5"/>
  <c r="G50" i="6"/>
  <c r="G50" i="5"/>
  <c r="G82" i="6"/>
  <c r="G82" i="5"/>
  <c r="G114" i="6"/>
  <c r="G114" i="5"/>
  <c r="G146" i="6"/>
  <c r="G146" i="5"/>
  <c r="G154" i="5"/>
  <c r="G154" i="6"/>
  <c r="G92" i="6"/>
  <c r="G92" i="5"/>
  <c r="G174" i="5"/>
  <c r="G174" i="6"/>
  <c r="G132" i="6"/>
  <c r="G132" i="5"/>
  <c r="G68" i="6"/>
  <c r="G68" i="5"/>
  <c r="G131" i="5"/>
  <c r="G131" i="6"/>
  <c r="G171" i="5"/>
  <c r="G171" i="6"/>
  <c r="G203" i="5"/>
  <c r="G203" i="6"/>
  <c r="G121" i="5"/>
  <c r="G121" i="6"/>
  <c r="G169" i="5"/>
  <c r="G169" i="6"/>
  <c r="G19" i="6"/>
  <c r="G19" i="5"/>
  <c r="G35" i="6"/>
  <c r="G35" i="5"/>
  <c r="G51" i="6"/>
  <c r="G51" i="5"/>
  <c r="G67" i="6"/>
  <c r="G67" i="5"/>
  <c r="G83" i="5"/>
  <c r="G83" i="6"/>
  <c r="G99" i="5"/>
  <c r="G99" i="6"/>
  <c r="G115" i="5"/>
  <c r="G115" i="6"/>
  <c r="G135" i="5"/>
  <c r="G135" i="6"/>
  <c r="G191" i="5"/>
  <c r="G191" i="6"/>
  <c r="G173" i="5"/>
  <c r="G173" i="6"/>
  <c r="G48" i="6"/>
  <c r="G48" i="5"/>
  <c r="G112" i="6"/>
  <c r="G112" i="5"/>
  <c r="G164" i="6"/>
  <c r="G164" i="5"/>
  <c r="G196" i="6"/>
  <c r="G196" i="5"/>
  <c r="G25" i="6"/>
  <c r="G25" i="5"/>
  <c r="G117" i="6"/>
  <c r="G117" i="5"/>
  <c r="G213" i="6"/>
  <c r="G213" i="5"/>
  <c r="G22" i="6"/>
  <c r="G22" i="5"/>
  <c r="G54" i="6"/>
  <c r="G54" i="5"/>
  <c r="G86" i="5"/>
  <c r="G86" i="6"/>
  <c r="G26" i="5"/>
  <c r="G26" i="6"/>
  <c r="G42" i="6"/>
  <c r="G42" i="5"/>
  <c r="G58" i="5"/>
  <c r="G58" i="6"/>
  <c r="G74" i="6"/>
  <c r="G74" i="5"/>
  <c r="G90" i="5"/>
  <c r="G90" i="6"/>
  <c r="G106" i="5"/>
  <c r="G106" i="6"/>
  <c r="G122" i="5"/>
  <c r="G122" i="6"/>
  <c r="G138" i="5"/>
  <c r="G138" i="6"/>
  <c r="G202" i="5"/>
  <c r="G202" i="6"/>
  <c r="G170" i="5"/>
  <c r="G170" i="6"/>
  <c r="G124" i="6"/>
  <c r="G124" i="5"/>
  <c r="G60" i="6"/>
  <c r="G60" i="5"/>
  <c r="G190" i="5"/>
  <c r="G190" i="6"/>
  <c r="G158" i="6"/>
  <c r="G158" i="5"/>
  <c r="G100" i="6"/>
  <c r="G100" i="5"/>
  <c r="G36" i="6"/>
  <c r="G36" i="5"/>
  <c r="H36" i="5" s="1"/>
  <c r="G155" i="5"/>
  <c r="G155" i="6"/>
  <c r="G187" i="5"/>
  <c r="G187" i="6"/>
  <c r="G97" i="6"/>
  <c r="G97" i="5"/>
  <c r="G145" i="5"/>
  <c r="G145" i="6"/>
  <c r="G193" i="6"/>
  <c r="G193" i="5"/>
  <c r="G27" i="6"/>
  <c r="G27" i="5"/>
  <c r="G43" i="6"/>
  <c r="G43" i="5"/>
  <c r="G59" i="6"/>
  <c r="G59" i="5"/>
  <c r="G75" i="6"/>
  <c r="G75" i="5"/>
  <c r="G91" i="5"/>
  <c r="G91" i="6"/>
  <c r="G107" i="5"/>
  <c r="G107" i="6"/>
  <c r="G123" i="5"/>
  <c r="G123" i="6"/>
  <c r="G143" i="5"/>
  <c r="G143" i="6"/>
  <c r="G175" i="5"/>
  <c r="G175" i="6"/>
  <c r="G207" i="5"/>
  <c r="G207" i="6"/>
  <c r="G149" i="6"/>
  <c r="G149" i="5"/>
  <c r="G197" i="6"/>
  <c r="G197" i="5"/>
  <c r="G32" i="6"/>
  <c r="G32" i="5"/>
  <c r="G64" i="6"/>
  <c r="G64" i="5"/>
  <c r="G96" i="6"/>
  <c r="G96" i="5"/>
  <c r="G128" i="6"/>
  <c r="G128" i="5"/>
  <c r="G156" i="6"/>
  <c r="G156" i="5"/>
  <c r="G172" i="6"/>
  <c r="G172" i="5"/>
  <c r="G188" i="6"/>
  <c r="G188" i="5"/>
  <c r="G204" i="6"/>
  <c r="G204" i="5"/>
  <c r="G17" i="5"/>
  <c r="G17" i="6"/>
  <c r="G33" i="5"/>
  <c r="G33" i="6"/>
  <c r="G49" i="5"/>
  <c r="G49" i="6"/>
  <c r="G65" i="5"/>
  <c r="G65" i="6"/>
  <c r="G81" i="5"/>
  <c r="G81" i="6"/>
  <c r="G105" i="5"/>
  <c r="G105" i="6"/>
  <c r="G141" i="5"/>
  <c r="G141" i="6"/>
  <c r="G189" i="5"/>
  <c r="G189" i="6"/>
  <c r="C56" i="5"/>
  <c r="E56" i="5" s="1"/>
  <c r="H56" i="5" s="1"/>
  <c r="G205" i="5"/>
  <c r="G205" i="6"/>
  <c r="C88" i="5"/>
  <c r="E88" i="5" s="1"/>
  <c r="H88" i="5" s="1"/>
  <c r="C166" i="5"/>
  <c r="E166" i="5" s="1"/>
  <c r="H166" i="5" s="1"/>
  <c r="C58" i="5"/>
  <c r="E58" i="5" s="1"/>
  <c r="C55" i="5"/>
  <c r="E55" i="5" s="1"/>
  <c r="H55" i="5" s="1"/>
  <c r="C83" i="5"/>
  <c r="E83" i="5" s="1"/>
  <c r="H83" i="5" s="1"/>
  <c r="C116" i="5"/>
  <c r="E116" i="5" s="1"/>
  <c r="H116" i="5" s="1"/>
  <c r="C89" i="5"/>
  <c r="E89" i="5" s="1"/>
  <c r="H89" i="5" s="1"/>
  <c r="C14" i="5"/>
  <c r="E14" i="5" s="1"/>
  <c r="C131" i="5"/>
  <c r="E131" i="5" s="1"/>
  <c r="H131" i="5" s="1"/>
  <c r="C179" i="5"/>
  <c r="E179" i="5" s="1"/>
  <c r="H179" i="5" s="1"/>
  <c r="C211" i="5"/>
  <c r="E211" i="5" s="1"/>
  <c r="C25" i="5"/>
  <c r="E25" i="5" s="1"/>
  <c r="H25" i="5" s="1"/>
  <c r="C86" i="5"/>
  <c r="E86" i="5" s="1"/>
  <c r="C46" i="5"/>
  <c r="E46" i="5" s="1"/>
  <c r="H46" i="5" s="1"/>
  <c r="C107" i="5"/>
  <c r="E107" i="5" s="1"/>
  <c r="C198" i="5"/>
  <c r="E198" i="5" s="1"/>
  <c r="C173" i="5"/>
  <c r="E173" i="5" s="1"/>
  <c r="H173" i="5" s="1"/>
  <c r="C212" i="6"/>
  <c r="E212" i="6" s="1"/>
  <c r="F212" i="6" s="1"/>
  <c r="C200" i="6"/>
  <c r="E200" i="6" s="1"/>
  <c r="F200" i="6" s="1"/>
  <c r="C196" i="6"/>
  <c r="E196" i="6" s="1"/>
  <c r="F196" i="6" s="1"/>
  <c r="C184" i="6"/>
  <c r="E184" i="6" s="1"/>
  <c r="F184" i="6" s="1"/>
  <c r="C152" i="6"/>
  <c r="E152" i="6" s="1"/>
  <c r="F152" i="6" s="1"/>
  <c r="C148" i="6"/>
  <c r="E148" i="6" s="1"/>
  <c r="F148" i="6" s="1"/>
  <c r="C209" i="6"/>
  <c r="E209" i="6" s="1"/>
  <c r="F209" i="6" s="1"/>
  <c r="C205" i="6"/>
  <c r="E205" i="6" s="1"/>
  <c r="F205" i="6" s="1"/>
  <c r="C193" i="6"/>
  <c r="E193" i="6" s="1"/>
  <c r="F193" i="6" s="1"/>
  <c r="C177" i="6"/>
  <c r="E177" i="6" s="1"/>
  <c r="F177" i="6" s="1"/>
  <c r="C173" i="6"/>
  <c r="E173" i="6" s="1"/>
  <c r="F173" i="6" s="1"/>
  <c r="C157" i="6"/>
  <c r="E157" i="6" s="1"/>
  <c r="F157" i="6" s="1"/>
  <c r="C145" i="6"/>
  <c r="E145" i="6" s="1"/>
  <c r="F145" i="6" s="1"/>
  <c r="C141" i="6"/>
  <c r="E141" i="6" s="1"/>
  <c r="F141" i="6" s="1"/>
  <c r="C129" i="6"/>
  <c r="E129" i="6" s="1"/>
  <c r="F129" i="6" s="1"/>
  <c r="C210" i="6"/>
  <c r="E210" i="6" s="1"/>
  <c r="F210" i="6" s="1"/>
  <c r="C198" i="6"/>
  <c r="E198" i="6" s="1"/>
  <c r="F198" i="6" s="1"/>
  <c r="C194" i="6"/>
  <c r="E194" i="6" s="1"/>
  <c r="F194" i="6" s="1"/>
  <c r="C178" i="6"/>
  <c r="E178" i="6" s="1"/>
  <c r="F178" i="6" s="1"/>
  <c r="C166" i="6"/>
  <c r="E166" i="6" s="1"/>
  <c r="F166" i="6" s="1"/>
  <c r="C162" i="6"/>
  <c r="E162" i="6" s="1"/>
  <c r="F162" i="6" s="1"/>
  <c r="C150" i="6"/>
  <c r="E150" i="6" s="1"/>
  <c r="F150" i="6" s="1"/>
  <c r="C146" i="6"/>
  <c r="E146" i="6" s="1"/>
  <c r="F146" i="6" s="1"/>
  <c r="C135" i="6"/>
  <c r="E135" i="6" s="1"/>
  <c r="F135" i="6" s="1"/>
  <c r="C131" i="6"/>
  <c r="E131" i="6" s="1"/>
  <c r="F131" i="6" s="1"/>
  <c r="C117" i="6"/>
  <c r="E117" i="6" s="1"/>
  <c r="F117" i="6" s="1"/>
  <c r="C113" i="6"/>
  <c r="E113" i="6" s="1"/>
  <c r="F113" i="6" s="1"/>
  <c r="C118" i="6"/>
  <c r="E118" i="6" s="1"/>
  <c r="F118" i="6" s="1"/>
  <c r="C114" i="6"/>
  <c r="E114" i="6" s="1"/>
  <c r="F114" i="6" s="1"/>
  <c r="C203" i="6"/>
  <c r="E203" i="6" s="1"/>
  <c r="F203" i="6" s="1"/>
  <c r="C199" i="6"/>
  <c r="E199" i="6" s="1"/>
  <c r="F199" i="6" s="1"/>
  <c r="C187" i="6"/>
  <c r="E187" i="6" s="1"/>
  <c r="F187" i="6" s="1"/>
  <c r="C183" i="6"/>
  <c r="E183" i="6" s="1"/>
  <c r="F183" i="6" s="1"/>
  <c r="C171" i="6"/>
  <c r="E171" i="6" s="1"/>
  <c r="F171" i="6" s="1"/>
  <c r="C167" i="6"/>
  <c r="E167" i="6" s="1"/>
  <c r="F167" i="6" s="1"/>
  <c r="C155" i="6"/>
  <c r="E155" i="6" s="1"/>
  <c r="F155" i="6" s="1"/>
  <c r="C151" i="6"/>
  <c r="E151" i="6" s="1"/>
  <c r="F151" i="6" s="1"/>
  <c r="C138" i="6"/>
  <c r="E138" i="6" s="1"/>
  <c r="F138" i="6" s="1"/>
  <c r="C136" i="6"/>
  <c r="E136" i="6" s="1"/>
  <c r="F136" i="6" s="1"/>
  <c r="C130" i="6"/>
  <c r="E130" i="6" s="1"/>
  <c r="F130" i="6" s="1"/>
  <c r="C127" i="6"/>
  <c r="E127" i="6" s="1"/>
  <c r="F127" i="6" s="1"/>
  <c r="C115" i="6"/>
  <c r="E115" i="6" s="1"/>
  <c r="F115" i="6" s="1"/>
  <c r="C111" i="6"/>
  <c r="E111" i="6" s="1"/>
  <c r="F111" i="6" s="1"/>
  <c r="C99" i="6"/>
  <c r="E99" i="6" s="1"/>
  <c r="F99" i="6" s="1"/>
  <c r="C95" i="6"/>
  <c r="E95" i="6" s="1"/>
  <c r="F95" i="6" s="1"/>
  <c r="C83" i="6"/>
  <c r="E83" i="6" s="1"/>
  <c r="F83" i="6" s="1"/>
  <c r="C79" i="6"/>
  <c r="E79" i="6" s="1"/>
  <c r="F79" i="6" s="1"/>
  <c r="C70" i="6"/>
  <c r="E70" i="6" s="1"/>
  <c r="F70" i="6" s="1"/>
  <c r="C66" i="6"/>
  <c r="E66" i="6" s="1"/>
  <c r="F66" i="6" s="1"/>
  <c r="C54" i="6"/>
  <c r="E54" i="6" s="1"/>
  <c r="F54" i="6" s="1"/>
  <c r="C50" i="6"/>
  <c r="E50" i="6" s="1"/>
  <c r="F50" i="6" s="1"/>
  <c r="C38" i="6"/>
  <c r="E38" i="6" s="1"/>
  <c r="F38" i="6" s="1"/>
  <c r="C34" i="6"/>
  <c r="E34" i="6" s="1"/>
  <c r="F34" i="6" s="1"/>
  <c r="C110" i="6"/>
  <c r="E110" i="6" s="1"/>
  <c r="F110" i="6" s="1"/>
  <c r="C108" i="6"/>
  <c r="E108" i="6" s="1"/>
  <c r="F108" i="6" s="1"/>
  <c r="C102" i="6"/>
  <c r="E102" i="6" s="1"/>
  <c r="F102" i="6" s="1"/>
  <c r="C100" i="6"/>
  <c r="E100" i="6" s="1"/>
  <c r="F100" i="6" s="1"/>
  <c r="C94" i="6"/>
  <c r="E94" i="6" s="1"/>
  <c r="F94" i="6" s="1"/>
  <c r="C92" i="6"/>
  <c r="E92" i="6" s="1"/>
  <c r="F92" i="6" s="1"/>
  <c r="C86" i="6"/>
  <c r="E86" i="6" s="1"/>
  <c r="F86" i="6" s="1"/>
  <c r="C84" i="6"/>
  <c r="E84" i="6" s="1"/>
  <c r="F84" i="6" s="1"/>
  <c r="C78" i="6"/>
  <c r="E78" i="6" s="1"/>
  <c r="F78" i="6" s="1"/>
  <c r="C75" i="6"/>
  <c r="E75" i="6" s="1"/>
  <c r="F75" i="6" s="1"/>
  <c r="C63" i="6"/>
  <c r="E63" i="6" s="1"/>
  <c r="F63" i="6" s="1"/>
  <c r="C59" i="6"/>
  <c r="E59" i="6" s="1"/>
  <c r="F59" i="6" s="1"/>
  <c r="C47" i="6"/>
  <c r="E47" i="6" s="1"/>
  <c r="F47" i="6" s="1"/>
  <c r="C43" i="6"/>
  <c r="E43" i="6" s="1"/>
  <c r="F43" i="6" s="1"/>
  <c r="C31" i="6"/>
  <c r="E31" i="6" s="1"/>
  <c r="F31" i="6" s="1"/>
  <c r="C27" i="6"/>
  <c r="E27" i="6" s="1"/>
  <c r="F27" i="6" s="1"/>
  <c r="C15" i="6"/>
  <c r="E15" i="6" s="1"/>
  <c r="F15" i="6" s="1"/>
  <c r="C128" i="6"/>
  <c r="E128" i="6" s="1"/>
  <c r="F128" i="6" s="1"/>
  <c r="C116" i="6"/>
  <c r="E116" i="6" s="1"/>
  <c r="F116" i="6" s="1"/>
  <c r="C112" i="6"/>
  <c r="E112" i="6" s="1"/>
  <c r="F112" i="6" s="1"/>
  <c r="C68" i="6"/>
  <c r="E68" i="6" s="1"/>
  <c r="F68" i="6" s="1"/>
  <c r="C64" i="6"/>
  <c r="E64" i="6" s="1"/>
  <c r="F64" i="6" s="1"/>
  <c r="C52" i="6"/>
  <c r="E52" i="6" s="1"/>
  <c r="F52" i="6" s="1"/>
  <c r="C48" i="6"/>
  <c r="E48" i="6" s="1"/>
  <c r="F48" i="6" s="1"/>
  <c r="C36" i="6"/>
  <c r="E36" i="6" s="1"/>
  <c r="F36" i="6" s="1"/>
  <c r="C32" i="6"/>
  <c r="E32" i="6" s="1"/>
  <c r="F32" i="6" s="1"/>
  <c r="C20" i="6"/>
  <c r="E20" i="6" s="1"/>
  <c r="F20" i="6" s="1"/>
  <c r="C16" i="6"/>
  <c r="E16" i="6" s="1"/>
  <c r="F16" i="6" s="1"/>
  <c r="C22" i="6"/>
  <c r="E22" i="6" s="1"/>
  <c r="F22" i="6" s="1"/>
  <c r="C18" i="6"/>
  <c r="E18" i="6" s="1"/>
  <c r="F18" i="6" s="1"/>
  <c r="C101" i="6"/>
  <c r="E101" i="6" s="1"/>
  <c r="F101" i="6" s="1"/>
  <c r="C85" i="6"/>
  <c r="E85" i="6" s="1"/>
  <c r="F85" i="6" s="1"/>
  <c r="C13" i="6"/>
  <c r="E13" i="6" s="1"/>
  <c r="F13" i="6" s="1"/>
  <c r="C33" i="6"/>
  <c r="E33" i="6" s="1"/>
  <c r="F33" i="6" s="1"/>
  <c r="C81" i="6"/>
  <c r="E81" i="6" s="1"/>
  <c r="F81" i="6" s="1"/>
  <c r="C109" i="6"/>
  <c r="E109" i="6" s="1"/>
  <c r="F109" i="6" s="1"/>
  <c r="C73" i="6"/>
  <c r="E73" i="6" s="1"/>
  <c r="F73" i="6" s="1"/>
  <c r="C69" i="6"/>
  <c r="E69" i="6" s="1"/>
  <c r="F69" i="6" s="1"/>
  <c r="C57" i="6"/>
  <c r="E57" i="6" s="1"/>
  <c r="F57" i="6" s="1"/>
  <c r="C53" i="6"/>
  <c r="E53" i="6" s="1"/>
  <c r="F53" i="6" s="1"/>
  <c r="C41" i="6"/>
  <c r="E41" i="6" s="1"/>
  <c r="F41" i="6" s="1"/>
  <c r="C37" i="6"/>
  <c r="E37" i="6" s="1"/>
  <c r="F37" i="6" s="1"/>
  <c r="C73" i="5"/>
  <c r="E73" i="5" s="1"/>
  <c r="C70" i="5"/>
  <c r="E70" i="5" s="1"/>
  <c r="H70" i="5" s="1"/>
  <c r="C47" i="5"/>
  <c r="E47" i="5" s="1"/>
  <c r="H47" i="5" s="1"/>
  <c r="C30" i="5"/>
  <c r="E30" i="5" s="1"/>
  <c r="H30" i="5" s="1"/>
  <c r="C72" i="5"/>
  <c r="E72" i="5" s="1"/>
  <c r="C99" i="5"/>
  <c r="E99" i="5" s="1"/>
  <c r="C139" i="5"/>
  <c r="E139" i="5" s="1"/>
  <c r="C182" i="5"/>
  <c r="E182" i="5" s="1"/>
  <c r="H182" i="5" s="1"/>
  <c r="C163" i="5"/>
  <c r="E163" i="5" s="1"/>
  <c r="C127" i="5"/>
  <c r="E127" i="5" s="1"/>
  <c r="C189" i="5"/>
  <c r="E189" i="5" s="1"/>
  <c r="H189" i="5" s="1"/>
  <c r="C142" i="5"/>
  <c r="E142" i="5" s="1"/>
  <c r="H142" i="5" s="1"/>
  <c r="C205" i="5"/>
  <c r="E205" i="5" s="1"/>
  <c r="H205" i="5" s="1"/>
  <c r="C41" i="5"/>
  <c r="E41" i="5" s="1"/>
  <c r="C20" i="5"/>
  <c r="E20" i="5" s="1"/>
  <c r="H20" i="5" s="1"/>
  <c r="C122" i="5"/>
  <c r="E122" i="5" s="1"/>
  <c r="H122" i="5" s="1"/>
  <c r="C118" i="5"/>
  <c r="E118" i="5" s="1"/>
  <c r="C110" i="5"/>
  <c r="E110" i="5" s="1"/>
  <c r="C67" i="5"/>
  <c r="E67" i="5" s="1"/>
  <c r="C117" i="5"/>
  <c r="E117" i="5" s="1"/>
  <c r="H117" i="5" s="1"/>
  <c r="C155" i="5"/>
  <c r="E155" i="5" s="1"/>
  <c r="C100" i="5"/>
  <c r="E100" i="5" s="1"/>
  <c r="C195" i="5"/>
  <c r="E195" i="5" s="1"/>
  <c r="H195" i="5" s="1"/>
  <c r="C158" i="5"/>
  <c r="E158" i="5" s="1"/>
  <c r="H158" i="5" s="1"/>
  <c r="C152" i="5"/>
  <c r="E152" i="5" s="1"/>
  <c r="C184" i="5"/>
  <c r="E184" i="5" s="1"/>
  <c r="C37" i="5"/>
  <c r="E37" i="5" s="1"/>
  <c r="H37" i="5" s="1"/>
  <c r="C69" i="5"/>
  <c r="E69" i="5" s="1"/>
  <c r="H69" i="5" s="1"/>
  <c r="C16" i="5"/>
  <c r="E16" i="5" s="1"/>
  <c r="H16" i="5" s="1"/>
  <c r="C66" i="5"/>
  <c r="E66" i="5" s="1"/>
  <c r="C98" i="5"/>
  <c r="E98" i="5" s="1"/>
  <c r="H98" i="5" s="1"/>
  <c r="C43" i="5"/>
  <c r="E43" i="5" s="1"/>
  <c r="H43" i="5" s="1"/>
  <c r="C61" i="5"/>
  <c r="E61" i="5" s="1"/>
  <c r="C26" i="5"/>
  <c r="E26" i="5" s="1"/>
  <c r="H26" i="5" s="1"/>
  <c r="C106" i="5"/>
  <c r="E106" i="5" s="1"/>
  <c r="C68" i="5"/>
  <c r="E68" i="5" s="1"/>
  <c r="H68" i="5" s="1"/>
  <c r="C63" i="5"/>
  <c r="E63" i="5" s="1"/>
  <c r="H63" i="5" s="1"/>
  <c r="C95" i="5"/>
  <c r="E95" i="5" s="1"/>
  <c r="C113" i="5"/>
  <c r="E113" i="5" s="1"/>
  <c r="H113" i="5" s="1"/>
  <c r="C137" i="5"/>
  <c r="E137" i="5" s="1"/>
  <c r="H137" i="5" s="1"/>
  <c r="C153" i="5"/>
  <c r="E153" i="5" s="1"/>
  <c r="C178" i="5"/>
  <c r="E178" i="5" s="1"/>
  <c r="C210" i="5"/>
  <c r="E210" i="5" s="1"/>
  <c r="H210" i="5" s="1"/>
  <c r="C128" i="5"/>
  <c r="E128" i="5" s="1"/>
  <c r="H128" i="5" s="1"/>
  <c r="C191" i="5"/>
  <c r="E191" i="5" s="1"/>
  <c r="H191" i="5" s="1"/>
  <c r="C123" i="5"/>
  <c r="E123" i="5" s="1"/>
  <c r="C154" i="5"/>
  <c r="E154" i="5" s="1"/>
  <c r="H154" i="5" s="1"/>
  <c r="C185" i="5"/>
  <c r="E185" i="5" s="1"/>
  <c r="H185" i="5" s="1"/>
  <c r="C132" i="5"/>
  <c r="E132" i="5" s="1"/>
  <c r="C164" i="5"/>
  <c r="E164" i="5" s="1"/>
  <c r="H164" i="5" s="1"/>
  <c r="C196" i="5"/>
  <c r="E196" i="5" s="1"/>
  <c r="C200" i="5"/>
  <c r="E200" i="5" s="1"/>
  <c r="H200" i="5" s="1"/>
  <c r="C136" i="5"/>
  <c r="E136" i="5" s="1"/>
  <c r="C168" i="5"/>
  <c r="E168" i="5" s="1"/>
  <c r="H168" i="5" s="1"/>
  <c r="C21" i="5"/>
  <c r="E21" i="5" s="1"/>
  <c r="C54" i="5"/>
  <c r="E54" i="5" s="1"/>
  <c r="H54" i="5" s="1"/>
  <c r="C85" i="5"/>
  <c r="E85" i="5" s="1"/>
  <c r="C32" i="5"/>
  <c r="E32" i="5" s="1"/>
  <c r="H32" i="5" s="1"/>
  <c r="C82" i="5"/>
  <c r="E82" i="5" s="1"/>
  <c r="C27" i="5"/>
  <c r="E27" i="5" s="1"/>
  <c r="H27" i="5" s="1"/>
  <c r="C53" i="5"/>
  <c r="E53" i="5" s="1"/>
  <c r="H53" i="5" s="1"/>
  <c r="C15" i="5"/>
  <c r="E15" i="5" s="1"/>
  <c r="C42" i="5"/>
  <c r="E42" i="5" s="1"/>
  <c r="H42" i="5" s="1"/>
  <c r="C52" i="5"/>
  <c r="E52" i="5" s="1"/>
  <c r="H52" i="5" s="1"/>
  <c r="C84" i="5"/>
  <c r="E84" i="5" s="1"/>
  <c r="H84" i="5" s="1"/>
  <c r="C79" i="5"/>
  <c r="E79" i="5" s="1"/>
  <c r="H79" i="5" s="1"/>
  <c r="C105" i="5"/>
  <c r="E105" i="5" s="1"/>
  <c r="H105" i="5" s="1"/>
  <c r="C129" i="5"/>
  <c r="E129" i="5" s="1"/>
  <c r="H129" i="5" s="1"/>
  <c r="C145" i="5"/>
  <c r="E145" i="5" s="1"/>
  <c r="C162" i="5"/>
  <c r="E162" i="5" s="1"/>
  <c r="C194" i="5"/>
  <c r="E194" i="5" s="1"/>
  <c r="H194" i="5" s="1"/>
  <c r="C112" i="5"/>
  <c r="E112" i="5" s="1"/>
  <c r="H112" i="5" s="1"/>
  <c r="C175" i="5"/>
  <c r="E175" i="5" s="1"/>
  <c r="C207" i="5"/>
  <c r="E207" i="5" s="1"/>
  <c r="H207" i="5" s="1"/>
  <c r="C138" i="5"/>
  <c r="E138" i="5" s="1"/>
  <c r="C169" i="5"/>
  <c r="E169" i="5" s="1"/>
  <c r="H169" i="5" s="1"/>
  <c r="C201" i="5"/>
  <c r="E201" i="5" s="1"/>
  <c r="H201" i="5" s="1"/>
  <c r="C148" i="5"/>
  <c r="E148" i="5" s="1"/>
  <c r="C180" i="5"/>
  <c r="E180" i="5" s="1"/>
  <c r="C212" i="5"/>
  <c r="E212" i="5" s="1"/>
  <c r="H212" i="5" s="1"/>
  <c r="C29" i="5"/>
  <c r="E29" i="5" s="1"/>
  <c r="C45" i="5"/>
  <c r="E45" i="5" s="1"/>
  <c r="H45" i="5" s="1"/>
  <c r="C62" i="5"/>
  <c r="E62" i="5" s="1"/>
  <c r="H62" i="5" s="1"/>
  <c r="C77" i="5"/>
  <c r="E77" i="5" s="1"/>
  <c r="H77" i="5" s="1"/>
  <c r="C93" i="5"/>
  <c r="E93" i="5" s="1"/>
  <c r="C24" i="5"/>
  <c r="E24" i="5" s="1"/>
  <c r="C40" i="5"/>
  <c r="E40" i="5" s="1"/>
  <c r="H40" i="5" s="1"/>
  <c r="C74" i="5"/>
  <c r="E74" i="5" s="1"/>
  <c r="H74" i="5" s="1"/>
  <c r="C90" i="5"/>
  <c r="E90" i="5" s="1"/>
  <c r="C19" i="5"/>
  <c r="E19" i="5" s="1"/>
  <c r="H19" i="5" s="1"/>
  <c r="C35" i="5"/>
  <c r="E35" i="5" s="1"/>
  <c r="C49" i="5"/>
  <c r="E49" i="5" s="1"/>
  <c r="H49" i="5" s="1"/>
  <c r="C57" i="5"/>
  <c r="E57" i="5" s="1"/>
  <c r="H57" i="5" s="1"/>
  <c r="C13" i="5"/>
  <c r="E13" i="5" s="1"/>
  <c r="H13" i="5" s="1"/>
  <c r="C18" i="5"/>
  <c r="E18" i="5" s="1"/>
  <c r="H18" i="5" s="1"/>
  <c r="C34" i="5"/>
  <c r="E34" i="5" s="1"/>
  <c r="H34" i="5" s="1"/>
  <c r="C114" i="5"/>
  <c r="E114" i="5" s="1"/>
  <c r="H114" i="5" s="1"/>
  <c r="C126" i="5"/>
  <c r="E126" i="5" s="1"/>
  <c r="C60" i="5"/>
  <c r="E60" i="5" s="1"/>
  <c r="H60" i="5" s="1"/>
  <c r="C76" i="5"/>
  <c r="E76" i="5" s="1"/>
  <c r="H76" i="5" s="1"/>
  <c r="C92" i="5"/>
  <c r="E92" i="5" s="1"/>
  <c r="C71" i="5"/>
  <c r="E71" i="5" s="1"/>
  <c r="H71" i="5" s="1"/>
  <c r="C87" i="5"/>
  <c r="E87" i="5" s="1"/>
  <c r="H87" i="5" s="1"/>
  <c r="C101" i="5"/>
  <c r="E101" i="5" s="1"/>
  <c r="H101" i="5" s="1"/>
  <c r="C109" i="5"/>
  <c r="E109" i="5" s="1"/>
  <c r="H109" i="5" s="1"/>
  <c r="C121" i="5"/>
  <c r="E121" i="5" s="1"/>
  <c r="H121" i="5" s="1"/>
  <c r="C133" i="5"/>
  <c r="E133" i="5" s="1"/>
  <c r="H133" i="5" s="1"/>
  <c r="C141" i="5"/>
  <c r="E141" i="5" s="1"/>
  <c r="H141" i="5" s="1"/>
  <c r="C149" i="5"/>
  <c r="E149" i="5" s="1"/>
  <c r="H149" i="5" s="1"/>
  <c r="C157" i="5"/>
  <c r="E157" i="5" s="1"/>
  <c r="C170" i="5"/>
  <c r="E170" i="5" s="1"/>
  <c r="C186" i="5"/>
  <c r="E186" i="5" s="1"/>
  <c r="H186" i="5" s="1"/>
  <c r="C202" i="5"/>
  <c r="E202" i="5" s="1"/>
  <c r="H202" i="5" s="1"/>
  <c r="C104" i="5"/>
  <c r="E104" i="5" s="1"/>
  <c r="H104" i="5" s="1"/>
  <c r="C120" i="5"/>
  <c r="E120" i="5" s="1"/>
  <c r="H120" i="5" s="1"/>
  <c r="C167" i="5"/>
  <c r="E167" i="5" s="1"/>
  <c r="H167" i="5" s="1"/>
  <c r="C183" i="5"/>
  <c r="E183" i="5" s="1"/>
  <c r="C199" i="5"/>
  <c r="E199" i="5" s="1"/>
  <c r="C115" i="5"/>
  <c r="E115" i="5" s="1"/>
  <c r="H115" i="5" s="1"/>
  <c r="C130" i="5"/>
  <c r="E130" i="5" s="1"/>
  <c r="H130" i="5" s="1"/>
  <c r="C146" i="5"/>
  <c r="E146" i="5" s="1"/>
  <c r="C161" i="5"/>
  <c r="E161" i="5" s="1"/>
  <c r="H161" i="5" s="1"/>
  <c r="C177" i="5"/>
  <c r="E177" i="5" s="1"/>
  <c r="C193" i="5"/>
  <c r="E193" i="5" s="1"/>
  <c r="H193" i="5" s="1"/>
  <c r="C209" i="5"/>
  <c r="E209" i="5" s="1"/>
  <c r="C140" i="5"/>
  <c r="E140" i="5" s="1"/>
  <c r="H140" i="5" s="1"/>
  <c r="C156" i="5"/>
  <c r="E156" i="5" s="1"/>
  <c r="H156" i="5" s="1"/>
  <c r="C172" i="5"/>
  <c r="E172" i="5" s="1"/>
  <c r="H172" i="5" s="1"/>
  <c r="C188" i="5"/>
  <c r="E188" i="5" s="1"/>
  <c r="H188" i="5" s="1"/>
  <c r="C204" i="5"/>
  <c r="E204" i="5" s="1"/>
  <c r="C33" i="5"/>
  <c r="E33" i="5" s="1"/>
  <c r="H33" i="5" s="1"/>
  <c r="C50" i="5"/>
  <c r="E50" i="5" s="1"/>
  <c r="H50" i="5" s="1"/>
  <c r="C65" i="5"/>
  <c r="E65" i="5" s="1"/>
  <c r="H65" i="5" s="1"/>
  <c r="C81" i="5"/>
  <c r="E81" i="5" s="1"/>
  <c r="C97" i="5"/>
  <c r="E97" i="5" s="1"/>
  <c r="H97" i="5" s="1"/>
  <c r="C28" i="5"/>
  <c r="E28" i="5" s="1"/>
  <c r="H28" i="5" s="1"/>
  <c r="C44" i="5"/>
  <c r="E44" i="5" s="1"/>
  <c r="H44" i="5" s="1"/>
  <c r="C78" i="5"/>
  <c r="E78" i="5" s="1"/>
  <c r="H78" i="5" s="1"/>
  <c r="C94" i="5"/>
  <c r="E94" i="5" s="1"/>
  <c r="H94" i="5" s="1"/>
  <c r="C23" i="5"/>
  <c r="E23" i="5" s="1"/>
  <c r="H23" i="5" s="1"/>
  <c r="C39" i="5"/>
  <c r="E39" i="5" s="1"/>
  <c r="H39" i="5" s="1"/>
  <c r="C51" i="5"/>
  <c r="E51" i="5" s="1"/>
  <c r="H51" i="5" s="1"/>
  <c r="C59" i="5"/>
  <c r="E59" i="5" s="1"/>
  <c r="H59" i="5" s="1"/>
  <c r="C17" i="5"/>
  <c r="E17" i="5" s="1"/>
  <c r="H17" i="5" s="1"/>
  <c r="C22" i="5"/>
  <c r="E22" i="5" s="1"/>
  <c r="H22" i="5" s="1"/>
  <c r="C38" i="5"/>
  <c r="E38" i="5" s="1"/>
  <c r="C102" i="5"/>
  <c r="E102" i="5" s="1"/>
  <c r="H102" i="5" s="1"/>
  <c r="C48" i="5"/>
  <c r="E48" i="5" s="1"/>
  <c r="H48" i="5" s="1"/>
  <c r="C64" i="5"/>
  <c r="E64" i="5" s="1"/>
  <c r="C80" i="5"/>
  <c r="E80" i="5" s="1"/>
  <c r="C96" i="5"/>
  <c r="E96" i="5" s="1"/>
  <c r="H96" i="5" s="1"/>
  <c r="C75" i="5"/>
  <c r="E75" i="5" s="1"/>
  <c r="H75" i="5" s="1"/>
  <c r="C91" i="5"/>
  <c r="E91" i="5" s="1"/>
  <c r="C103" i="5"/>
  <c r="E103" i="5" s="1"/>
  <c r="C111" i="5"/>
  <c r="E111" i="5" s="1"/>
  <c r="H111" i="5" s="1"/>
  <c r="C125" i="5"/>
  <c r="E125" i="5" s="1"/>
  <c r="H125" i="5" s="1"/>
  <c r="C135" i="5"/>
  <c r="E135" i="5" s="1"/>
  <c r="C143" i="5"/>
  <c r="E143" i="5" s="1"/>
  <c r="H143" i="5" s="1"/>
  <c r="C151" i="5"/>
  <c r="E151" i="5" s="1"/>
  <c r="H151" i="5" s="1"/>
  <c r="C159" i="5"/>
  <c r="E159" i="5" s="1"/>
  <c r="H159" i="5" s="1"/>
  <c r="C174" i="5"/>
  <c r="E174" i="5" s="1"/>
  <c r="H174" i="5" s="1"/>
  <c r="C190" i="5"/>
  <c r="E190" i="5" s="1"/>
  <c r="H190" i="5" s="1"/>
  <c r="C206" i="5"/>
  <c r="E206" i="5" s="1"/>
  <c r="H206" i="5" s="1"/>
  <c r="C108" i="5"/>
  <c r="E108" i="5" s="1"/>
  <c r="H108" i="5" s="1"/>
  <c r="C124" i="5"/>
  <c r="E124" i="5" s="1"/>
  <c r="C171" i="5"/>
  <c r="E171" i="5" s="1"/>
  <c r="H171" i="5" s="1"/>
  <c r="C187" i="5"/>
  <c r="E187" i="5" s="1"/>
  <c r="C203" i="5"/>
  <c r="E203" i="5" s="1"/>
  <c r="H203" i="5" s="1"/>
  <c r="C119" i="5"/>
  <c r="E119" i="5" s="1"/>
  <c r="H119" i="5" s="1"/>
  <c r="C134" i="5"/>
  <c r="E134" i="5" s="1"/>
  <c r="H134" i="5" s="1"/>
  <c r="C150" i="5"/>
  <c r="E150" i="5" s="1"/>
  <c r="C165" i="5"/>
  <c r="E165" i="5" s="1"/>
  <c r="H165" i="5" s="1"/>
  <c r="C181" i="5"/>
  <c r="E181" i="5" s="1"/>
  <c r="H181" i="5" s="1"/>
  <c r="C197" i="5"/>
  <c r="E197" i="5" s="1"/>
  <c r="C213" i="5"/>
  <c r="E213" i="5" s="1"/>
  <c r="H213" i="5" s="1"/>
  <c r="C144" i="5"/>
  <c r="E144" i="5" s="1"/>
  <c r="H144" i="5" s="1"/>
  <c r="C160" i="5"/>
  <c r="E160" i="5" s="1"/>
  <c r="H160" i="5" s="1"/>
  <c r="C176" i="5"/>
  <c r="E176" i="5" s="1"/>
  <c r="C192" i="5"/>
  <c r="E192" i="5" s="1"/>
  <c r="H192" i="5" s="1"/>
  <c r="C182" i="6" l="1"/>
  <c r="E182" i="6" s="1"/>
  <c r="F182" i="6" s="1"/>
  <c r="C161" i="6"/>
  <c r="E161" i="6" s="1"/>
  <c r="F161" i="6" s="1"/>
  <c r="C164" i="6"/>
  <c r="E164" i="6" s="1"/>
  <c r="F164" i="6" s="1"/>
  <c r="C168" i="6"/>
  <c r="E168" i="6" s="1"/>
  <c r="F168" i="6" s="1"/>
  <c r="H168" i="6" s="1"/>
  <c r="C189" i="6"/>
  <c r="E189" i="6" s="1"/>
  <c r="F189" i="6" s="1"/>
  <c r="H189" i="6" s="1"/>
  <c r="C180" i="6"/>
  <c r="E180" i="6" s="1"/>
  <c r="F180" i="6" s="1"/>
  <c r="H73" i="6"/>
  <c r="H47" i="6"/>
  <c r="H115" i="6"/>
  <c r="H171" i="6"/>
  <c r="H150" i="6"/>
  <c r="H184" i="6"/>
  <c r="H53" i="6"/>
  <c r="H109" i="6"/>
  <c r="H85" i="6"/>
  <c r="H16" i="6"/>
  <c r="H48" i="6"/>
  <c r="H112" i="6"/>
  <c r="H27" i="6"/>
  <c r="H59" i="6"/>
  <c r="H84" i="6"/>
  <c r="H100" i="6"/>
  <c r="H34" i="6"/>
  <c r="H66" i="6"/>
  <c r="H95" i="6"/>
  <c r="H127" i="6"/>
  <c r="H151" i="6"/>
  <c r="H183" i="6"/>
  <c r="H114" i="6"/>
  <c r="H131" i="6"/>
  <c r="H162" i="6"/>
  <c r="H194" i="6"/>
  <c r="H141" i="6"/>
  <c r="H173" i="6"/>
  <c r="H205" i="6"/>
  <c r="H164" i="6"/>
  <c r="H196" i="6"/>
  <c r="H13" i="6"/>
  <c r="H68" i="6"/>
  <c r="H83" i="6"/>
  <c r="H182" i="6"/>
  <c r="H152" i="6"/>
  <c r="H81" i="6"/>
  <c r="H101" i="6"/>
  <c r="H20" i="6"/>
  <c r="H52" i="6"/>
  <c r="H86" i="6"/>
  <c r="H102" i="6"/>
  <c r="H38" i="6"/>
  <c r="H130" i="6"/>
  <c r="H155" i="6"/>
  <c r="H187" i="6"/>
  <c r="H118" i="6"/>
  <c r="H166" i="6"/>
  <c r="H198" i="6"/>
  <c r="H145" i="6"/>
  <c r="H177" i="6"/>
  <c r="H209" i="6"/>
  <c r="H41" i="6"/>
  <c r="H15" i="6"/>
  <c r="H78" i="6"/>
  <c r="H54" i="6"/>
  <c r="H138" i="6"/>
  <c r="H117" i="6"/>
  <c r="H129" i="6"/>
  <c r="H193" i="6"/>
  <c r="H57" i="6"/>
  <c r="H37" i="6"/>
  <c r="H69" i="6"/>
  <c r="H33" i="6"/>
  <c r="H18" i="6"/>
  <c r="H32" i="6"/>
  <c r="H64" i="6"/>
  <c r="H128" i="6"/>
  <c r="H43" i="6"/>
  <c r="H75" i="6"/>
  <c r="H92" i="6"/>
  <c r="H108" i="6"/>
  <c r="H50" i="6"/>
  <c r="H79" i="6"/>
  <c r="H111" i="6"/>
  <c r="H136" i="6"/>
  <c r="H167" i="6"/>
  <c r="H199" i="6"/>
  <c r="H113" i="6"/>
  <c r="H146" i="6"/>
  <c r="H178" i="6"/>
  <c r="H210" i="6"/>
  <c r="H157" i="6"/>
  <c r="H148" i="6"/>
  <c r="H180" i="6"/>
  <c r="H212" i="6"/>
  <c r="H139" i="5"/>
  <c r="H22" i="6"/>
  <c r="H116" i="6"/>
  <c r="H31" i="6"/>
  <c r="H63" i="6"/>
  <c r="H94" i="6"/>
  <c r="H110" i="6"/>
  <c r="H70" i="6"/>
  <c r="H99" i="6"/>
  <c r="H135" i="6"/>
  <c r="H86" i="5"/>
  <c r="H198" i="5"/>
  <c r="H14" i="5"/>
  <c r="H150" i="5"/>
  <c r="H187" i="5"/>
  <c r="H177" i="5"/>
  <c r="H170" i="5"/>
  <c r="H35" i="5"/>
  <c r="H180" i="5"/>
  <c r="H138" i="5"/>
  <c r="H82" i="5"/>
  <c r="H21" i="5"/>
  <c r="H196" i="5"/>
  <c r="H106" i="5"/>
  <c r="H67" i="5"/>
  <c r="H36" i="6"/>
  <c r="H203" i="6"/>
  <c r="H161" i="6"/>
  <c r="H200" i="6"/>
  <c r="H176" i="5"/>
  <c r="H197" i="5"/>
  <c r="H103" i="5"/>
  <c r="H80" i="5"/>
  <c r="H38" i="5"/>
  <c r="H81" i="5"/>
  <c r="H204" i="5"/>
  <c r="H199" i="5"/>
  <c r="H157" i="5"/>
  <c r="H126" i="5"/>
  <c r="H24" i="5"/>
  <c r="H148" i="5"/>
  <c r="H162" i="5"/>
  <c r="H15" i="5"/>
  <c r="H123" i="5"/>
  <c r="H178" i="5"/>
  <c r="H95" i="5"/>
  <c r="H66" i="5"/>
  <c r="H184" i="5"/>
  <c r="H100" i="5"/>
  <c r="H110" i="5"/>
  <c r="H41" i="5"/>
  <c r="H127" i="5"/>
  <c r="H99" i="5"/>
  <c r="C45" i="6"/>
  <c r="E45" i="6" s="1"/>
  <c r="F45" i="6" s="1"/>
  <c r="C61" i="6"/>
  <c r="E61" i="6" s="1"/>
  <c r="F61" i="6" s="1"/>
  <c r="C77" i="6"/>
  <c r="E77" i="6" s="1"/>
  <c r="F77" i="6" s="1"/>
  <c r="C97" i="6"/>
  <c r="E97" i="6" s="1"/>
  <c r="F97" i="6" s="1"/>
  <c r="C17" i="6"/>
  <c r="E17" i="6" s="1"/>
  <c r="F17" i="6" s="1"/>
  <c r="C25" i="6"/>
  <c r="E25" i="6" s="1"/>
  <c r="F25" i="6" s="1"/>
  <c r="C89" i="6"/>
  <c r="E89" i="6" s="1"/>
  <c r="F89" i="6" s="1"/>
  <c r="C24" i="6"/>
  <c r="E24" i="6" s="1"/>
  <c r="F24" i="6" s="1"/>
  <c r="C40" i="6"/>
  <c r="E40" i="6" s="1"/>
  <c r="F40" i="6" s="1"/>
  <c r="C56" i="6"/>
  <c r="E56" i="6" s="1"/>
  <c r="F56" i="6" s="1"/>
  <c r="C72" i="6"/>
  <c r="E72" i="6" s="1"/>
  <c r="F72" i="6" s="1"/>
  <c r="C120" i="6"/>
  <c r="E120" i="6" s="1"/>
  <c r="F120" i="6" s="1"/>
  <c r="C19" i="6"/>
  <c r="E19" i="6" s="1"/>
  <c r="F19" i="6" s="1"/>
  <c r="C35" i="6"/>
  <c r="E35" i="6" s="1"/>
  <c r="F35" i="6" s="1"/>
  <c r="C51" i="6"/>
  <c r="E51" i="6" s="1"/>
  <c r="F51" i="6" s="1"/>
  <c r="C67" i="6"/>
  <c r="E67" i="6" s="1"/>
  <c r="F67" i="6" s="1"/>
  <c r="C80" i="6"/>
  <c r="E80" i="6" s="1"/>
  <c r="F80" i="6" s="1"/>
  <c r="C88" i="6"/>
  <c r="E88" i="6" s="1"/>
  <c r="F88" i="6" s="1"/>
  <c r="C96" i="6"/>
  <c r="E96" i="6" s="1"/>
  <c r="F96" i="6" s="1"/>
  <c r="C104" i="6"/>
  <c r="E104" i="6" s="1"/>
  <c r="F104" i="6" s="1"/>
  <c r="C26" i="6"/>
  <c r="E26" i="6" s="1"/>
  <c r="F26" i="6" s="1"/>
  <c r="C42" i="6"/>
  <c r="E42" i="6" s="1"/>
  <c r="F42" i="6" s="1"/>
  <c r="C58" i="6"/>
  <c r="E58" i="6" s="1"/>
  <c r="F58" i="6" s="1"/>
  <c r="C74" i="6"/>
  <c r="E74" i="6" s="1"/>
  <c r="F74" i="6" s="1"/>
  <c r="C87" i="6"/>
  <c r="E87" i="6" s="1"/>
  <c r="F87" i="6" s="1"/>
  <c r="C103" i="6"/>
  <c r="E103" i="6" s="1"/>
  <c r="F103" i="6" s="1"/>
  <c r="C119" i="6"/>
  <c r="E119" i="6" s="1"/>
  <c r="F119" i="6" s="1"/>
  <c r="C132" i="6"/>
  <c r="E132" i="6" s="1"/>
  <c r="F132" i="6" s="1"/>
  <c r="C140" i="6"/>
  <c r="E140" i="6" s="1"/>
  <c r="F140" i="6" s="1"/>
  <c r="C159" i="6"/>
  <c r="E159" i="6" s="1"/>
  <c r="F159" i="6" s="1"/>
  <c r="C175" i="6"/>
  <c r="E175" i="6" s="1"/>
  <c r="F175" i="6" s="1"/>
  <c r="C191" i="6"/>
  <c r="E191" i="6" s="1"/>
  <c r="F191" i="6" s="1"/>
  <c r="C207" i="6"/>
  <c r="E207" i="6" s="1"/>
  <c r="F207" i="6" s="1"/>
  <c r="C122" i="6"/>
  <c r="E122" i="6" s="1"/>
  <c r="F122" i="6" s="1"/>
  <c r="C121" i="6"/>
  <c r="E121" i="6" s="1"/>
  <c r="F121" i="6" s="1"/>
  <c r="C139" i="6"/>
  <c r="E139" i="6" s="1"/>
  <c r="F139" i="6" s="1"/>
  <c r="C154" i="6"/>
  <c r="E154" i="6" s="1"/>
  <c r="F154" i="6" s="1"/>
  <c r="C170" i="6"/>
  <c r="E170" i="6" s="1"/>
  <c r="F170" i="6" s="1"/>
  <c r="C186" i="6"/>
  <c r="E186" i="6" s="1"/>
  <c r="F186" i="6" s="1"/>
  <c r="C202" i="6"/>
  <c r="E202" i="6" s="1"/>
  <c r="F202" i="6" s="1"/>
  <c r="C133" i="6"/>
  <c r="E133" i="6" s="1"/>
  <c r="F133" i="6" s="1"/>
  <c r="C149" i="6"/>
  <c r="E149" i="6" s="1"/>
  <c r="F149" i="6" s="1"/>
  <c r="C165" i="6"/>
  <c r="E165" i="6" s="1"/>
  <c r="F165" i="6" s="1"/>
  <c r="C181" i="6"/>
  <c r="E181" i="6" s="1"/>
  <c r="F181" i="6" s="1"/>
  <c r="C197" i="6"/>
  <c r="E197" i="6" s="1"/>
  <c r="F197" i="6" s="1"/>
  <c r="C213" i="6"/>
  <c r="E213" i="6" s="1"/>
  <c r="F213" i="6" s="1"/>
  <c r="C156" i="6"/>
  <c r="E156" i="6" s="1"/>
  <c r="F156" i="6" s="1"/>
  <c r="C172" i="6"/>
  <c r="E172" i="6" s="1"/>
  <c r="F172" i="6" s="1"/>
  <c r="C188" i="6"/>
  <c r="E188" i="6" s="1"/>
  <c r="F188" i="6" s="1"/>
  <c r="C204" i="6"/>
  <c r="E204" i="6" s="1"/>
  <c r="F204" i="6" s="1"/>
  <c r="H124" i="5"/>
  <c r="H135" i="5"/>
  <c r="H91" i="5"/>
  <c r="H64" i="5"/>
  <c r="H209" i="5"/>
  <c r="H146" i="5"/>
  <c r="H183" i="5"/>
  <c r="H92" i="5"/>
  <c r="H90" i="5"/>
  <c r="H93" i="5"/>
  <c r="H29" i="5"/>
  <c r="H175" i="5"/>
  <c r="H145" i="5"/>
  <c r="H85" i="5"/>
  <c r="H136" i="5"/>
  <c r="H132" i="5"/>
  <c r="H153" i="5"/>
  <c r="H61" i="5"/>
  <c r="H152" i="5"/>
  <c r="H155" i="5"/>
  <c r="H118" i="5"/>
  <c r="H163" i="5"/>
  <c r="H72" i="5"/>
  <c r="H73" i="5"/>
  <c r="C49" i="6"/>
  <c r="E49" i="6" s="1"/>
  <c r="F49" i="6" s="1"/>
  <c r="C65" i="6"/>
  <c r="E65" i="6" s="1"/>
  <c r="F65" i="6" s="1"/>
  <c r="C93" i="6"/>
  <c r="E93" i="6" s="1"/>
  <c r="F93" i="6" s="1"/>
  <c r="C29" i="6"/>
  <c r="E29" i="6" s="1"/>
  <c r="F29" i="6" s="1"/>
  <c r="C21" i="6"/>
  <c r="E21" i="6" s="1"/>
  <c r="F21" i="6" s="1"/>
  <c r="C14" i="6"/>
  <c r="E14" i="6" s="1"/>
  <c r="F14" i="6" s="1"/>
  <c r="C105" i="6"/>
  <c r="E105" i="6" s="1"/>
  <c r="F105" i="6" s="1"/>
  <c r="C28" i="6"/>
  <c r="E28" i="6" s="1"/>
  <c r="F28" i="6" s="1"/>
  <c r="C44" i="6"/>
  <c r="E44" i="6" s="1"/>
  <c r="F44" i="6" s="1"/>
  <c r="C60" i="6"/>
  <c r="E60" i="6" s="1"/>
  <c r="F60" i="6" s="1"/>
  <c r="C76" i="6"/>
  <c r="E76" i="6" s="1"/>
  <c r="F76" i="6" s="1"/>
  <c r="C124" i="6"/>
  <c r="E124" i="6" s="1"/>
  <c r="F124" i="6" s="1"/>
  <c r="C23" i="6"/>
  <c r="E23" i="6" s="1"/>
  <c r="F23" i="6" s="1"/>
  <c r="C39" i="6"/>
  <c r="E39" i="6" s="1"/>
  <c r="F39" i="6" s="1"/>
  <c r="C55" i="6"/>
  <c r="E55" i="6" s="1"/>
  <c r="F55" i="6" s="1"/>
  <c r="C71" i="6"/>
  <c r="E71" i="6" s="1"/>
  <c r="F71" i="6" s="1"/>
  <c r="C82" i="6"/>
  <c r="E82" i="6" s="1"/>
  <c r="F82" i="6" s="1"/>
  <c r="C90" i="6"/>
  <c r="E90" i="6" s="1"/>
  <c r="F90" i="6" s="1"/>
  <c r="C98" i="6"/>
  <c r="E98" i="6" s="1"/>
  <c r="F98" i="6" s="1"/>
  <c r="C106" i="6"/>
  <c r="E106" i="6" s="1"/>
  <c r="F106" i="6" s="1"/>
  <c r="C30" i="6"/>
  <c r="E30" i="6" s="1"/>
  <c r="F30" i="6" s="1"/>
  <c r="C46" i="6"/>
  <c r="E46" i="6" s="1"/>
  <c r="F46" i="6" s="1"/>
  <c r="C62" i="6"/>
  <c r="E62" i="6" s="1"/>
  <c r="F62" i="6" s="1"/>
  <c r="C143" i="6"/>
  <c r="E143" i="6" s="1"/>
  <c r="F143" i="6" s="1"/>
  <c r="C91" i="6"/>
  <c r="E91" i="6" s="1"/>
  <c r="F91" i="6" s="1"/>
  <c r="C107" i="6"/>
  <c r="E107" i="6" s="1"/>
  <c r="F107" i="6" s="1"/>
  <c r="C123" i="6"/>
  <c r="E123" i="6" s="1"/>
  <c r="F123" i="6" s="1"/>
  <c r="C134" i="6"/>
  <c r="E134" i="6" s="1"/>
  <c r="F134" i="6" s="1"/>
  <c r="C147" i="6"/>
  <c r="E147" i="6" s="1"/>
  <c r="F147" i="6" s="1"/>
  <c r="C163" i="6"/>
  <c r="E163" i="6" s="1"/>
  <c r="F163" i="6" s="1"/>
  <c r="C179" i="6"/>
  <c r="E179" i="6" s="1"/>
  <c r="F179" i="6" s="1"/>
  <c r="C195" i="6"/>
  <c r="E195" i="6" s="1"/>
  <c r="F195" i="6" s="1"/>
  <c r="C211" i="6"/>
  <c r="E211" i="6" s="1"/>
  <c r="F211" i="6" s="1"/>
  <c r="C126" i="6"/>
  <c r="E126" i="6" s="1"/>
  <c r="F126" i="6" s="1"/>
  <c r="C125" i="6"/>
  <c r="E125" i="6" s="1"/>
  <c r="F125" i="6" s="1"/>
  <c r="C142" i="6"/>
  <c r="E142" i="6" s="1"/>
  <c r="F142" i="6" s="1"/>
  <c r="C158" i="6"/>
  <c r="E158" i="6" s="1"/>
  <c r="F158" i="6" s="1"/>
  <c r="C174" i="6"/>
  <c r="E174" i="6" s="1"/>
  <c r="F174" i="6" s="1"/>
  <c r="C190" i="6"/>
  <c r="E190" i="6" s="1"/>
  <c r="F190" i="6" s="1"/>
  <c r="C206" i="6"/>
  <c r="E206" i="6" s="1"/>
  <c r="F206" i="6" s="1"/>
  <c r="C137" i="6"/>
  <c r="E137" i="6" s="1"/>
  <c r="F137" i="6" s="1"/>
  <c r="C153" i="6"/>
  <c r="E153" i="6" s="1"/>
  <c r="F153" i="6" s="1"/>
  <c r="C169" i="6"/>
  <c r="E169" i="6" s="1"/>
  <c r="F169" i="6" s="1"/>
  <c r="C185" i="6"/>
  <c r="E185" i="6" s="1"/>
  <c r="F185" i="6" s="1"/>
  <c r="C201" i="6"/>
  <c r="E201" i="6" s="1"/>
  <c r="F201" i="6" s="1"/>
  <c r="C144" i="6"/>
  <c r="E144" i="6" s="1"/>
  <c r="F144" i="6" s="1"/>
  <c r="C160" i="6"/>
  <c r="E160" i="6" s="1"/>
  <c r="F160" i="6" s="1"/>
  <c r="C176" i="6"/>
  <c r="E176" i="6" s="1"/>
  <c r="F176" i="6" s="1"/>
  <c r="C192" i="6"/>
  <c r="E192" i="6" s="1"/>
  <c r="F192" i="6" s="1"/>
  <c r="C208" i="6"/>
  <c r="E208" i="6" s="1"/>
  <c r="F208" i="6" s="1"/>
  <c r="H107" i="5"/>
  <c r="H211" i="5"/>
  <c r="H58" i="5"/>
  <c r="H10" i="5" l="1"/>
  <c r="H174" i="6"/>
  <c r="H107" i="6"/>
  <c r="H39" i="6"/>
  <c r="H14" i="6"/>
  <c r="H181" i="6"/>
  <c r="H191" i="6"/>
  <c r="H104" i="6"/>
  <c r="H97" i="6"/>
  <c r="H192" i="6"/>
  <c r="H201" i="6"/>
  <c r="H137" i="6"/>
  <c r="H158" i="6"/>
  <c r="H211" i="6"/>
  <c r="H147" i="6"/>
  <c r="H91" i="6"/>
  <c r="H30" i="6"/>
  <c r="H82" i="6"/>
  <c r="H23" i="6"/>
  <c r="H44" i="6"/>
  <c r="H21" i="6"/>
  <c r="H49" i="6"/>
  <c r="H156" i="6"/>
  <c r="H165" i="6"/>
  <c r="H186" i="6"/>
  <c r="H121" i="6"/>
  <c r="H175" i="6"/>
  <c r="H119" i="6"/>
  <c r="H58" i="6"/>
  <c r="H96" i="6"/>
  <c r="H51" i="6"/>
  <c r="H72" i="6"/>
  <c r="H89" i="6"/>
  <c r="H77" i="6"/>
  <c r="H144" i="6"/>
  <c r="H163" i="6"/>
  <c r="H90" i="6"/>
  <c r="H65" i="6"/>
  <c r="H172" i="6"/>
  <c r="H139" i="6"/>
  <c r="H74" i="6"/>
  <c r="H120" i="6"/>
  <c r="H176" i="6"/>
  <c r="H206" i="6"/>
  <c r="H195" i="6"/>
  <c r="H143" i="6"/>
  <c r="H106" i="6"/>
  <c r="H71" i="6"/>
  <c r="H124" i="6"/>
  <c r="H28" i="6"/>
  <c r="H29" i="6"/>
  <c r="H204" i="6"/>
  <c r="H213" i="6"/>
  <c r="H149" i="6"/>
  <c r="H170" i="6"/>
  <c r="H122" i="6"/>
  <c r="H159" i="6"/>
  <c r="H103" i="6"/>
  <c r="H42" i="6"/>
  <c r="H88" i="6"/>
  <c r="H35" i="6"/>
  <c r="H56" i="6"/>
  <c r="H25" i="6"/>
  <c r="H61" i="6"/>
  <c r="H208" i="6"/>
  <c r="H153" i="6"/>
  <c r="H126" i="6"/>
  <c r="H46" i="6"/>
  <c r="H60" i="6"/>
  <c r="H202" i="6"/>
  <c r="H132" i="6"/>
  <c r="H67" i="6"/>
  <c r="H24" i="6"/>
  <c r="H185" i="6"/>
  <c r="H142" i="6"/>
  <c r="H134" i="6"/>
  <c r="H160" i="6"/>
  <c r="H169" i="6"/>
  <c r="H190" i="6"/>
  <c r="H125" i="6"/>
  <c r="H179" i="6"/>
  <c r="H123" i="6"/>
  <c r="H62" i="6"/>
  <c r="H98" i="6"/>
  <c r="H55" i="6"/>
  <c r="H76" i="6"/>
  <c r="H105" i="6"/>
  <c r="H93" i="6"/>
  <c r="H188" i="6"/>
  <c r="H197" i="6"/>
  <c r="H133" i="6"/>
  <c r="H154" i="6"/>
  <c r="H207" i="6"/>
  <c r="H140" i="6"/>
  <c r="H87" i="6"/>
  <c r="H26" i="6"/>
  <c r="H80" i="6"/>
  <c r="H19" i="6"/>
  <c r="H40" i="6"/>
  <c r="H17" i="6"/>
  <c r="H45" i="6"/>
  <c r="H10" i="6" l="1"/>
</calcChain>
</file>

<file path=xl/sharedStrings.xml><?xml version="1.0" encoding="utf-8"?>
<sst xmlns="http://schemas.openxmlformats.org/spreadsheetml/2006/main" count="112" uniqueCount="66">
  <si>
    <t>St</t>
  </si>
  <si>
    <t>Ct</t>
  </si>
  <si>
    <t>Pt</t>
  </si>
  <si>
    <t>Ct payoff</t>
  </si>
  <si>
    <t>Pt payoff</t>
  </si>
  <si>
    <t>St value</t>
  </si>
  <si>
    <t>Total value</t>
  </si>
  <si>
    <t>Probability</t>
  </si>
  <si>
    <t>Utility</t>
  </si>
  <si>
    <t>E[U]</t>
  </si>
  <si>
    <t>d1</t>
  </si>
  <si>
    <t>d2</t>
  </si>
  <si>
    <t>Price</t>
  </si>
  <si>
    <t>Call</t>
  </si>
  <si>
    <t>Put</t>
  </si>
  <si>
    <t>Strike</t>
  </si>
  <si>
    <t>Share</t>
  </si>
  <si>
    <t>Total</t>
  </si>
  <si>
    <t>Count</t>
  </si>
  <si>
    <t>Value</t>
  </si>
  <si>
    <t>Mean</t>
  </si>
  <si>
    <t>Std dev</t>
  </si>
  <si>
    <t>Share price at time 5</t>
  </si>
  <si>
    <t>Parameters</t>
  </si>
  <si>
    <t>S_0</t>
  </si>
  <si>
    <t>K</t>
  </si>
  <si>
    <t>Maturity</t>
  </si>
  <si>
    <t>r</t>
  </si>
  <si>
    <t>s</t>
  </si>
  <si>
    <t>N(d1)</t>
  </si>
  <si>
    <t>PV of K</t>
  </si>
  <si>
    <t>Calculations</t>
  </si>
  <si>
    <t>Value of Put option</t>
  </si>
  <si>
    <r>
      <t>s</t>
    </r>
    <r>
      <rPr>
        <sz val="11"/>
        <color theme="1"/>
        <rFont val="Calibri"/>
        <family val="2"/>
        <scheme val="minor"/>
      </rPr>
      <t>*t^.5</t>
    </r>
  </si>
  <si>
    <t>Value of Call option</t>
  </si>
  <si>
    <t>&lt;-- Goal seek to set value of put option to 4.71</t>
  </si>
  <si>
    <t>i</t>
  </si>
  <si>
    <t>ii</t>
  </si>
  <si>
    <t>iii</t>
  </si>
  <si>
    <t>v</t>
  </si>
  <si>
    <t>iv(a)</t>
  </si>
  <si>
    <t>iv(b)</t>
  </si>
  <si>
    <t>iv(c)</t>
  </si>
  <si>
    <t>Expected utility</t>
  </si>
  <si>
    <t>The expected share price is 100 * 1.04^5 = 122.</t>
  </si>
  <si>
    <t>The chart shows zero utility for a large range of share prices around the expected share price.</t>
  </si>
  <si>
    <t>This is because the investor is only holding long positions in the two options.</t>
  </si>
  <si>
    <t>The investor could achieve a flatter curve by also holding some of the stock…</t>
  </si>
  <si>
    <t>…or by holding a short position in some of the call options.</t>
  </si>
  <si>
    <t>N(d2)</t>
  </si>
  <si>
    <t>&lt;-- Cell B8 set by solver or trial and error to maximise E[U]</t>
  </si>
  <si>
    <t>[2] for parameters</t>
  </si>
  <si>
    <t>[2] for correct volatility</t>
  </si>
  <si>
    <t>[2] for value of call option</t>
  </si>
  <si>
    <t>[2] for call payoffs</t>
  </si>
  <si>
    <t>[2] for put payoffs</t>
  </si>
  <si>
    <t>[2] for total value</t>
  </si>
  <si>
    <t>[2] for utility</t>
  </si>
  <si>
    <t>[4] for expected utility column</t>
  </si>
  <si>
    <t>[2] for expected utiity value</t>
  </si>
  <si>
    <t>[2] for chart</t>
  </si>
  <si>
    <t>[2] for each valid suggestion up to [max 4]</t>
  </si>
  <si>
    <t>[2] for zero shares</t>
  </si>
  <si>
    <t>[4] for put number</t>
  </si>
  <si>
    <t>[4] for balancing call number</t>
  </si>
  <si>
    <t>[4] for maximum 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</si>
</sst>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_-* #,##0.0000_-;\-* #,##0.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164" fontId="0" fillId="0" borderId="0" xfId="0" applyNumberFormat="1"/>
    <xf numFmtId="165" fontId="0" fillId="0" borderId="0" xfId="1" applyNumberFormat="1" applyFont="1"/>
    <xf numFmtId="43" fontId="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0" fontId="0" fillId="0" borderId="0" xfId="0" applyFont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10" fontId="0" fillId="2" borderId="0" xfId="0" applyNumberFormat="1" applyFont="1" applyFill="1" applyBorder="1"/>
    <xf numFmtId="0" fontId="0" fillId="0" borderId="0" xfId="0" applyFill="1"/>
    <xf numFmtId="164" fontId="0" fillId="2" borderId="0" xfId="0" applyNumberFormat="1" applyFill="1"/>
    <xf numFmtId="10" fontId="0" fillId="0" borderId="0" xfId="0" applyNumberFormat="1"/>
    <xf numFmtId="0" fontId="0" fillId="2" borderId="0" xfId="0" applyFont="1" applyFill="1" applyBorder="1"/>
    <xf numFmtId="0" fontId="0" fillId="2" borderId="0" xfId="0" applyFill="1"/>
    <xf numFmtId="2" fontId="0" fillId="2" borderId="0" xfId="0" applyNumberFormat="1" applyFill="1"/>
    <xf numFmtId="165" fontId="0" fillId="2" borderId="0" xfId="1" applyNumberFormat="1" applyFont="1" applyFill="1"/>
    <xf numFmtId="166" fontId="0" fillId="2" borderId="1" xfId="1" applyNumberFormat="1" applyFont="1" applyFill="1" applyBorder="1"/>
    <xf numFmtId="43" fontId="0" fillId="2" borderId="0" xfId="1" applyNumberFormat="1" applyFont="1" applyFill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v!$F$12</c:f>
              <c:strCache>
                <c:ptCount val="1"/>
                <c:pt idx="0">
                  <c:v>Utility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v!$A$13:$A$213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cat>
          <c:val>
            <c:numRef>
              <c:f>v!$F$13:$F$213</c:f>
              <c:numCache>
                <c:formatCode>_(* #,##0.00_);_(* \(#,##0.00\);_(* "-"??_);_(@_)</c:formatCode>
                <c:ptCount val="201"/>
                <c:pt idx="0">
                  <c:v>6.7026431981312031</c:v>
                </c:pt>
                <c:pt idx="1">
                  <c:v>6.6900644159243425</c:v>
                </c:pt>
                <c:pt idx="2">
                  <c:v>6.6773253901469127</c:v>
                </c:pt>
                <c:pt idx="3">
                  <c:v>6.6644219853110052</c:v>
                </c:pt>
                <c:pt idx="4">
                  <c:v>6.6513499037436521</c:v>
                </c:pt>
                <c:pt idx="5">
                  <c:v>6.6381046769936312</c:v>
                </c:pt>
                <c:pt idx="6">
                  <c:v>6.6246816566614912</c:v>
                </c:pt>
                <c:pt idx="7">
                  <c:v>6.611076004605712</c:v>
                </c:pt>
                <c:pt idx="8">
                  <c:v>6.5972826824733763</c:v>
                </c:pt>
                <c:pt idx="9">
                  <c:v>6.5832964404986365</c:v>
                </c:pt>
                <c:pt idx="10">
                  <c:v>6.5691118055066804</c:v>
                </c:pt>
                <c:pt idx="11">
                  <c:v>6.5547230680545807</c:v>
                </c:pt>
                <c:pt idx="12">
                  <c:v>6.540124268633428</c:v>
                </c:pt>
                <c:pt idx="13">
                  <c:v>6.5253091828482876</c:v>
                </c:pt>
                <c:pt idx="14">
                  <c:v>6.5102713054837462</c:v>
                </c:pt>
                <c:pt idx="15">
                  <c:v>6.4950038333529578</c:v>
                </c:pt>
                <c:pt idx="16">
                  <c:v>6.4794996468169934</c:v>
                </c:pt>
                <c:pt idx="17">
                  <c:v>6.4637512898488536</c:v>
                </c:pt>
                <c:pt idx="18">
                  <c:v>6.4477509485024127</c:v>
                </c:pt>
                <c:pt idx="19">
                  <c:v>6.4314904276306324</c:v>
                </c:pt>
                <c:pt idx="20">
                  <c:v>6.4149611256794214</c:v>
                </c:pt>
                <c:pt idx="21">
                  <c:v>6.3981540073630407</c:v>
                </c:pt>
                <c:pt idx="22">
                  <c:v>6.3810595740037401</c:v>
                </c:pt>
                <c:pt idx="23">
                  <c:v>6.3636678312918713</c:v>
                </c:pt>
                <c:pt idx="24">
                  <c:v>6.3459682541924707</c:v>
                </c:pt>
                <c:pt idx="25">
                  <c:v>6.3279497486897922</c:v>
                </c:pt>
                <c:pt idx="26">
                  <c:v>6.3096006100215956</c:v>
                </c:pt>
                <c:pt idx="27">
                  <c:v>6.2909084770094426</c:v>
                </c:pt>
                <c:pt idx="28">
                  <c:v>6.2718602820387481</c:v>
                </c:pt>
                <c:pt idx="29">
                  <c:v>6.2524421961816472</c:v>
                </c:pt>
                <c:pt idx="30">
                  <c:v>6.2326395688854674</c:v>
                </c:pt>
                <c:pt idx="31">
                  <c:v>6.2124368615679479</c:v>
                </c:pt>
                <c:pt idx="32">
                  <c:v>6.1918175743652117</c:v>
                </c:pt>
                <c:pt idx="33">
                  <c:v>6.1707641651673795</c:v>
                </c:pt>
                <c:pt idx="34">
                  <c:v>6.1492579599464161</c:v>
                </c:pt>
                <c:pt idx="35">
                  <c:v>6.1272790532276407</c:v>
                </c:pt>
                <c:pt idx="36">
                  <c:v>6.1048061973755825</c:v>
                </c:pt>
                <c:pt idx="37">
                  <c:v>6.0818166791508839</c:v>
                </c:pt>
                <c:pt idx="38">
                  <c:v>6.058286181740689</c:v>
                </c:pt>
                <c:pt idx="39">
                  <c:v>6.034188630161629</c:v>
                </c:pt>
                <c:pt idx="40">
                  <c:v>6.0094960175712577</c:v>
                </c:pt>
                <c:pt idx="41">
                  <c:v>5.9841782095869673</c:v>
                </c:pt>
                <c:pt idx="42">
                  <c:v>5.9582027231837067</c:v>
                </c:pt>
                <c:pt idx="43">
                  <c:v>5.9315344761015458</c:v>
                </c:pt>
                <c:pt idx="44">
                  <c:v>5.904135501913431</c:v>
                </c:pt>
                <c:pt idx="45">
                  <c:v>5.875964624946735</c:v>
                </c:pt>
                <c:pt idx="46">
                  <c:v>5.8469770880734826</c:v>
                </c:pt>
                <c:pt idx="47">
                  <c:v>5.8171241249238017</c:v>
                </c:pt>
                <c:pt idx="48">
                  <c:v>5.786352466257048</c:v>
                </c:pt>
                <c:pt idx="49">
                  <c:v>5.7546037679424673</c:v>
                </c:pt>
                <c:pt idx="50">
                  <c:v>5.7218139451194761</c:v>
                </c:pt>
                <c:pt idx="51">
                  <c:v>5.6879123934437947</c:v>
                </c:pt>
                <c:pt idx="52">
                  <c:v>5.6528210736325253</c:v>
                </c:pt>
                <c:pt idx="53">
                  <c:v>5.6164534294616502</c:v>
                </c:pt>
                <c:pt idx="54">
                  <c:v>5.5787131014788036</c:v>
                </c:pt>
                <c:pt idx="55">
                  <c:v>5.539492388325522</c:v>
                </c:pt>
                <c:pt idx="56">
                  <c:v>5.4986703938052663</c:v>
                </c:pt>
                <c:pt idx="57">
                  <c:v>5.4561107793864707</c:v>
                </c:pt>
                <c:pt idx="58">
                  <c:v>5.4116590168156371</c:v>
                </c:pt>
                <c:pt idx="59">
                  <c:v>5.3651390011807445</c:v>
                </c:pt>
                <c:pt idx="60">
                  <c:v>5.3163488370113123</c:v>
                </c:pt>
                <c:pt idx="61">
                  <c:v>5.2650555426237613</c:v>
                </c:pt>
                <c:pt idx="62">
                  <c:v>5.2109883213534856</c:v>
                </c:pt>
                <c:pt idx="63">
                  <c:v>5.1538299075135372</c:v>
                </c:pt>
                <c:pt idx="64">
                  <c:v>5.0932052856971026</c:v>
                </c:pt>
                <c:pt idx="65">
                  <c:v>5.0286667645595315</c:v>
                </c:pt>
                <c:pt idx="66">
                  <c:v>4.9596738930725799</c:v>
                </c:pt>
                <c:pt idx="67">
                  <c:v>4.8855659209188582</c:v>
                </c:pt>
                <c:pt idx="68">
                  <c:v>4.8055232132453209</c:v>
                </c:pt>
                <c:pt idx="69">
                  <c:v>4.7185118362556917</c:v>
                </c:pt>
                <c:pt idx="70">
                  <c:v>4.6232016564513669</c:v>
                </c:pt>
                <c:pt idx="71">
                  <c:v>4.5178411407935402</c:v>
                </c:pt>
                <c:pt idx="72">
                  <c:v>4.4000581051371572</c:v>
                </c:pt>
                <c:pt idx="73">
                  <c:v>4.2665267125126345</c:v>
                </c:pt>
                <c:pt idx="74">
                  <c:v>4.1123760326853764</c:v>
                </c:pt>
                <c:pt idx="75">
                  <c:v>3.9300544758914215</c:v>
                </c:pt>
                <c:pt idx="76">
                  <c:v>3.7069109245772118</c:v>
                </c:pt>
                <c:pt idx="77">
                  <c:v>3.4192288521254306</c:v>
                </c:pt>
                <c:pt idx="78">
                  <c:v>3.0137637440172664</c:v>
                </c:pt>
                <c:pt idx="79">
                  <c:v>2.320616563457321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1.3922619610654341</c:v>
                </c:pt>
                <c:pt idx="152">
                  <c:v>2.0854091416253793</c:v>
                </c:pt>
                <c:pt idx="153">
                  <c:v>2.4908742497335439</c:v>
                </c:pt>
                <c:pt idx="154">
                  <c:v>2.7785563221853247</c:v>
                </c:pt>
                <c:pt idx="155">
                  <c:v>3.0016998734995344</c:v>
                </c:pt>
                <c:pt idx="156">
                  <c:v>3.1840214302934893</c:v>
                </c:pt>
                <c:pt idx="157">
                  <c:v>3.3381721101207473</c:v>
                </c:pt>
                <c:pt idx="158">
                  <c:v>3.4717035027452701</c:v>
                </c:pt>
                <c:pt idx="159">
                  <c:v>3.5894865384016534</c:v>
                </c:pt>
                <c:pt idx="160">
                  <c:v>3.6948470540594798</c:v>
                </c:pt>
                <c:pt idx="161">
                  <c:v>3.7901572338638045</c:v>
                </c:pt>
                <c:pt idx="162">
                  <c:v>3.8771686108534342</c:v>
                </c:pt>
                <c:pt idx="163">
                  <c:v>3.9572113185269706</c:v>
                </c:pt>
                <c:pt idx="164">
                  <c:v>4.0313192906806927</c:v>
                </c:pt>
                <c:pt idx="165">
                  <c:v>4.1003121621676444</c:v>
                </c:pt>
                <c:pt idx="166">
                  <c:v>4.1648506833052155</c:v>
                </c:pt>
                <c:pt idx="167">
                  <c:v>4.22547530512165</c:v>
                </c:pt>
                <c:pt idx="168">
                  <c:v>4.2826337189615984</c:v>
                </c:pt>
                <c:pt idx="169">
                  <c:v>4.3367009402318741</c:v>
                </c:pt>
                <c:pt idx="170">
                  <c:v>4.3879942346194252</c:v>
                </c:pt>
                <c:pt idx="171">
                  <c:v>4.4367843987888573</c:v>
                </c:pt>
                <c:pt idx="172">
                  <c:v>4.4833044144237499</c:v>
                </c:pt>
                <c:pt idx="173">
                  <c:v>4.5277561769945835</c:v>
                </c:pt>
                <c:pt idx="174">
                  <c:v>4.5703157914133801</c:v>
                </c:pt>
                <c:pt idx="175">
                  <c:v>4.6111377859336349</c:v>
                </c:pt>
                <c:pt idx="176">
                  <c:v>4.6503584990869165</c:v>
                </c:pt>
                <c:pt idx="177">
                  <c:v>4.688098827069763</c:v>
                </c:pt>
                <c:pt idx="178">
                  <c:v>4.7244664712406381</c:v>
                </c:pt>
                <c:pt idx="179">
                  <c:v>4.7595577910519085</c:v>
                </c:pt>
                <c:pt idx="180">
                  <c:v>4.7934593427275898</c:v>
                </c:pt>
                <c:pt idx="181">
                  <c:v>4.8262491655505801</c:v>
                </c:pt>
                <c:pt idx="182">
                  <c:v>4.8579978638651609</c:v>
                </c:pt>
                <c:pt idx="183">
                  <c:v>4.8887695225319145</c:v>
                </c:pt>
                <c:pt idx="184">
                  <c:v>4.9186224856815954</c:v>
                </c:pt>
                <c:pt idx="185">
                  <c:v>4.9476100225548478</c:v>
                </c:pt>
                <c:pt idx="186">
                  <c:v>4.9757808995215438</c:v>
                </c:pt>
                <c:pt idx="187">
                  <c:v>5.0031798737096587</c:v>
                </c:pt>
                <c:pt idx="188">
                  <c:v>5.0298481207918195</c:v>
                </c:pt>
                <c:pt idx="189">
                  <c:v>5.0558236071950802</c:v>
                </c:pt>
                <c:pt idx="190">
                  <c:v>5.0811414151793706</c:v>
                </c:pt>
                <c:pt idx="191">
                  <c:v>5.1058340277697418</c:v>
                </c:pt>
                <c:pt idx="192">
                  <c:v>5.1299315793488027</c:v>
                </c:pt>
                <c:pt idx="193">
                  <c:v>5.1534620767589967</c:v>
                </c:pt>
                <c:pt idx="194">
                  <c:v>5.1764515949836953</c:v>
                </c:pt>
                <c:pt idx="195">
                  <c:v>5.1989244508357535</c:v>
                </c:pt>
                <c:pt idx="196">
                  <c:v>5.2209033575545289</c:v>
                </c:pt>
                <c:pt idx="197">
                  <c:v>5.2424095627754923</c:v>
                </c:pt>
                <c:pt idx="198">
                  <c:v>5.2634629719733255</c:v>
                </c:pt>
                <c:pt idx="199">
                  <c:v>5.2840822591760608</c:v>
                </c:pt>
                <c:pt idx="200">
                  <c:v>5.3042849664935803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91-4863-83BB-AFDB46E74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291424"/>
        <c:axId val="314639512"/>
      </c:lineChart>
      <c:catAx>
        <c:axId val="432291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Share price at end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6395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1463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29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57150</xdr:rowOff>
    </xdr:from>
    <xdr:to>
      <xdr:col>10</xdr:col>
      <xdr:colOff>457200</xdr:colOff>
      <xdr:row>22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52907DA-2017-429C-962A-B8A1B4B99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"/>
  <sheetViews>
    <sheetView topLeftCell="A3" workbookViewId="0">
      <selection activeCell="C3" sqref="C3"/>
    </sheetView>
  </sheetViews>
  <sheetFormatPr defaultRowHeight="15" x14ac:dyDescent="0.25"/>
  <cols>
    <col min="1" max="1" width="19.42578125" customWidth="1"/>
    <col min="2" max="2" width="0" hidden="1" customWidth="1"/>
    <col min="3" max="3" width="10.42578125" customWidth="1"/>
  </cols>
  <sheetData>
    <row r="1" spans="1:3" hidden="1" x14ac:dyDescent="0.25">
      <c r="A1" t="s">
        <v>20</v>
      </c>
      <c r="B1">
        <v>4.9000000000000004</v>
      </c>
    </row>
    <row r="2" spans="1:3" hidden="1" x14ac:dyDescent="0.25">
      <c r="A2" t="s">
        <v>21</v>
      </c>
      <c r="B2">
        <v>0.5</v>
      </c>
    </row>
    <row r="4" spans="1:3" x14ac:dyDescent="0.25">
      <c r="A4" t="s">
        <v>22</v>
      </c>
      <c r="C4" t="s">
        <v>7</v>
      </c>
    </row>
    <row r="5" spans="1:3" x14ac:dyDescent="0.25">
      <c r="A5">
        <v>0</v>
      </c>
      <c r="B5" s="4">
        <f>_xlfn.NORM.DIST(LN(A5+0.5),$B$1,$B$2,TRUE)-_xlfn.NORM.DIST(LN(MAX(0.0000001,A5-0.5)),$B$1,$B$2,TRUE)</f>
        <v>2.3795497776726428E-29</v>
      </c>
      <c r="C5" s="5">
        <f>B5+(1-SUM($B$5:$B$205))/COUNT($B$5:$B$205)</f>
        <v>1.0516614186733577E-3</v>
      </c>
    </row>
    <row r="6" spans="1:3" x14ac:dyDescent="0.25">
      <c r="A6">
        <v>1</v>
      </c>
      <c r="B6" s="4">
        <f t="shared" ref="B6:B69" si="0">_xlfn.NORM.DIST(LN(A6+0.5),$B$1,$B$2,TRUE)-_xlfn.NORM.DIST(LN(MAX(0.0000001,A6-0.5)),$B$1,$B$2,TRUE)</f>
        <v>1.2466584525267479E-19</v>
      </c>
      <c r="C6" s="5">
        <f t="shared" ref="C6:C69" si="1">B6+(1-SUM($B$5:$B$205))/COUNT($B$5:$B$205)</f>
        <v>1.0516614186733579E-3</v>
      </c>
    </row>
    <row r="7" spans="1:3" x14ac:dyDescent="0.25">
      <c r="A7">
        <v>2</v>
      </c>
      <c r="B7" s="4">
        <f t="shared" si="0"/>
        <v>8.0999131298241047E-16</v>
      </c>
      <c r="C7" s="5">
        <f t="shared" si="1"/>
        <v>1.0516614186741676E-3</v>
      </c>
    </row>
    <row r="8" spans="1:3" x14ac:dyDescent="0.25">
      <c r="A8">
        <v>3</v>
      </c>
      <c r="B8" s="4">
        <f t="shared" si="0"/>
        <v>1.4910387282249236E-13</v>
      </c>
      <c r="C8" s="5">
        <f t="shared" si="1"/>
        <v>1.0516614188224615E-3</v>
      </c>
    </row>
    <row r="9" spans="1:3" x14ac:dyDescent="0.25">
      <c r="A9">
        <v>4</v>
      </c>
      <c r="B9" s="4">
        <f t="shared" si="0"/>
        <v>5.385501110379696E-12</v>
      </c>
      <c r="C9" s="5">
        <f t="shared" si="1"/>
        <v>1.0516614240588587E-3</v>
      </c>
    </row>
    <row r="10" spans="1:3" x14ac:dyDescent="0.25">
      <c r="A10">
        <v>5</v>
      </c>
      <c r="B10" s="4">
        <f t="shared" si="0"/>
        <v>7.7134624319159862E-11</v>
      </c>
      <c r="C10" s="5">
        <f t="shared" si="1"/>
        <v>1.0516614958079821E-3</v>
      </c>
    </row>
    <row r="11" spans="1:3" x14ac:dyDescent="0.25">
      <c r="A11">
        <v>6</v>
      </c>
      <c r="B11" s="4">
        <f t="shared" si="0"/>
        <v>6.1335682976317228E-10</v>
      </c>
      <c r="C11" s="5">
        <f t="shared" si="1"/>
        <v>1.0516620320301874E-3</v>
      </c>
    </row>
    <row r="12" spans="1:3" x14ac:dyDescent="0.25">
      <c r="A12">
        <v>7</v>
      </c>
      <c r="B12" s="4">
        <f t="shared" si="0"/>
        <v>3.2629902761486426E-9</v>
      </c>
      <c r="C12" s="5">
        <f t="shared" si="1"/>
        <v>1.0516646816636339E-3</v>
      </c>
    </row>
    <row r="13" spans="1:3" x14ac:dyDescent="0.25">
      <c r="A13">
        <v>8</v>
      </c>
      <c r="B13" s="4">
        <f t="shared" si="0"/>
        <v>1.3003734901629693E-8</v>
      </c>
      <c r="C13" s="5">
        <f t="shared" si="1"/>
        <v>1.0516744224082593E-3</v>
      </c>
    </row>
    <row r="14" spans="1:3" x14ac:dyDescent="0.25">
      <c r="A14">
        <v>9</v>
      </c>
      <c r="B14" s="4">
        <f t="shared" si="0"/>
        <v>4.1763571723039521E-8</v>
      </c>
      <c r="C14" s="5">
        <f t="shared" si="1"/>
        <v>1.0517031822450808E-3</v>
      </c>
    </row>
    <row r="15" spans="1:3" x14ac:dyDescent="0.25">
      <c r="A15">
        <v>10</v>
      </c>
      <c r="B15" s="4">
        <f t="shared" si="0"/>
        <v>1.1358568542007301E-7</v>
      </c>
      <c r="C15" s="5">
        <f t="shared" si="1"/>
        <v>1.0517750043587777E-3</v>
      </c>
    </row>
    <row r="16" spans="1:3" x14ac:dyDescent="0.25">
      <c r="A16">
        <v>11</v>
      </c>
      <c r="B16" s="4">
        <f t="shared" si="0"/>
        <v>2.7090761299973234E-7</v>
      </c>
      <c r="C16" s="5">
        <f t="shared" si="1"/>
        <v>1.0519323262863573E-3</v>
      </c>
    </row>
    <row r="17" spans="1:3" x14ac:dyDescent="0.25">
      <c r="A17">
        <v>12</v>
      </c>
      <c r="B17" s="4">
        <f t="shared" si="0"/>
        <v>5.8121848777142136E-7</v>
      </c>
      <c r="C17" s="5">
        <f t="shared" si="1"/>
        <v>1.0522426371611291E-3</v>
      </c>
    </row>
    <row r="18" spans="1:3" x14ac:dyDescent="0.25">
      <c r="A18">
        <v>13</v>
      </c>
      <c r="B18" s="4">
        <f t="shared" si="0"/>
        <v>1.1432482708123282E-6</v>
      </c>
      <c r="C18" s="5">
        <f t="shared" si="1"/>
        <v>1.0528046669441701E-3</v>
      </c>
    </row>
    <row r="19" spans="1:3" x14ac:dyDescent="0.25">
      <c r="A19">
        <v>14</v>
      </c>
      <c r="B19" s="4">
        <f t="shared" si="0"/>
        <v>2.0919166863645698E-6</v>
      </c>
      <c r="C19" s="5">
        <f t="shared" si="1"/>
        <v>1.0537533353597221E-3</v>
      </c>
    </row>
    <row r="20" spans="1:3" x14ac:dyDescent="0.25">
      <c r="A20">
        <v>15</v>
      </c>
      <c r="B20" s="4">
        <f t="shared" si="0"/>
        <v>3.6014670652554241E-6</v>
      </c>
      <c r="C20" s="5">
        <f t="shared" si="1"/>
        <v>1.0552628857386131E-3</v>
      </c>
    </row>
    <row r="21" spans="1:3" x14ac:dyDescent="0.25">
      <c r="A21">
        <v>16</v>
      </c>
      <c r="B21" s="4">
        <f t="shared" si="0"/>
        <v>5.8864621299303256E-6</v>
      </c>
      <c r="C21" s="5">
        <f t="shared" si="1"/>
        <v>1.057547880803288E-3</v>
      </c>
    </row>
    <row r="22" spans="1:3" x14ac:dyDescent="0.25">
      <c r="A22">
        <v>17</v>
      </c>
      <c r="B22" s="4">
        <f t="shared" si="0"/>
        <v>9.20056823900612E-6</v>
      </c>
      <c r="C22" s="5">
        <f t="shared" si="1"/>
        <v>1.0608619869123639E-3</v>
      </c>
    </row>
    <row r="23" spans="1:3" x14ac:dyDescent="0.25">
      <c r="A23">
        <v>18</v>
      </c>
      <c r="B23" s="4">
        <f t="shared" si="0"/>
        <v>1.383326524085457E-5</v>
      </c>
      <c r="C23" s="5">
        <f t="shared" si="1"/>
        <v>1.0654946839142123E-3</v>
      </c>
    </row>
    <row r="24" spans="1:3" x14ac:dyDescent="0.25">
      <c r="A24">
        <v>19</v>
      </c>
      <c r="B24" s="4">
        <f t="shared" si="0"/>
        <v>2.0104773465650282E-5</v>
      </c>
      <c r="C24" s="5">
        <f t="shared" si="1"/>
        <v>1.0717661921390079E-3</v>
      </c>
    </row>
    <row r="25" spans="1:3" x14ac:dyDescent="0.25">
      <c r="A25">
        <v>20</v>
      </c>
      <c r="B25" s="4">
        <f t="shared" si="0"/>
        <v>2.835958447955875E-5</v>
      </c>
      <c r="C25" s="5">
        <f t="shared" si="1"/>
        <v>1.0800210031529163E-3</v>
      </c>
    </row>
    <row r="26" spans="1:3" x14ac:dyDescent="0.25">
      <c r="A26">
        <v>21</v>
      </c>
      <c r="B26" s="4">
        <f t="shared" si="0"/>
        <v>3.8959024012574661E-5</v>
      </c>
      <c r="C26" s="5">
        <f t="shared" si="1"/>
        <v>1.0906204426859322E-3</v>
      </c>
    </row>
    <row r="27" spans="1:3" x14ac:dyDescent="0.25">
      <c r="A27">
        <v>22</v>
      </c>
      <c r="B27" s="4">
        <f t="shared" si="0"/>
        <v>5.2273274443579847E-5</v>
      </c>
      <c r="C27" s="5">
        <f t="shared" si="1"/>
        <v>1.1039346931169375E-3</v>
      </c>
    </row>
    <row r="28" spans="1:3" x14ac:dyDescent="0.25">
      <c r="A28">
        <v>23</v>
      </c>
      <c r="B28" s="4">
        <f t="shared" si="0"/>
        <v>6.8673252177161041E-5</v>
      </c>
      <c r="C28" s="5">
        <f t="shared" si="1"/>
        <v>1.1203346708505188E-3</v>
      </c>
    </row>
    <row r="29" spans="1:3" x14ac:dyDescent="0.25">
      <c r="A29">
        <v>24</v>
      </c>
      <c r="B29" s="4">
        <f t="shared" si="0"/>
        <v>8.8522683291602773E-5</v>
      </c>
      <c r="C29" s="5">
        <f t="shared" si="1"/>
        <v>1.1401841019649604E-3</v>
      </c>
    </row>
    <row r="30" spans="1:3" x14ac:dyDescent="0.25">
      <c r="A30">
        <v>25</v>
      </c>
      <c r="B30" s="4">
        <f t="shared" si="0"/>
        <v>1.1217065838246072E-4</v>
      </c>
      <c r="C30" s="5">
        <f t="shared" si="1"/>
        <v>1.1638320770558184E-3</v>
      </c>
    </row>
    <row r="31" spans="1:3" x14ac:dyDescent="0.25">
      <c r="A31">
        <v>26</v>
      </c>
      <c r="B31" s="4">
        <f t="shared" si="0"/>
        <v>1.3994488189661723E-4</v>
      </c>
      <c r="C31" s="5">
        <f t="shared" si="1"/>
        <v>1.1916063005699749E-3</v>
      </c>
    </row>
    <row r="32" spans="1:3" x14ac:dyDescent="0.25">
      <c r="A32">
        <v>27</v>
      </c>
      <c r="B32" s="4">
        <f t="shared" si="0"/>
        <v>1.7214576772356437E-4</v>
      </c>
      <c r="C32" s="5">
        <f t="shared" si="1"/>
        <v>1.2238071863969221E-3</v>
      </c>
    </row>
    <row r="33" spans="1:3" x14ac:dyDescent="0.25">
      <c r="A33">
        <v>28</v>
      </c>
      <c r="B33" s="4">
        <f t="shared" si="0"/>
        <v>2.0904147485639485E-4</v>
      </c>
      <c r="C33" s="5">
        <f t="shared" si="1"/>
        <v>1.2607028935297526E-3</v>
      </c>
    </row>
    <row r="34" spans="1:3" x14ac:dyDescent="0.25">
      <c r="A34">
        <v>29</v>
      </c>
      <c r="B34" s="4">
        <f t="shared" si="0"/>
        <v>2.5086392655949204E-4</v>
      </c>
      <c r="C34" s="5">
        <f t="shared" si="1"/>
        <v>1.3025253452328498E-3</v>
      </c>
    </row>
    <row r="35" spans="1:3" x14ac:dyDescent="0.25">
      <c r="A35">
        <v>30</v>
      </c>
      <c r="B35" s="4">
        <f t="shared" si="0"/>
        <v>2.9780581456652659E-4</v>
      </c>
      <c r="C35" s="5">
        <f t="shared" si="1"/>
        <v>1.3494672332398842E-3</v>
      </c>
    </row>
    <row r="36" spans="1:3" x14ac:dyDescent="0.25">
      <c r="A36">
        <v>31</v>
      </c>
      <c r="B36" s="4">
        <f t="shared" si="0"/>
        <v>3.500185564590723E-4</v>
      </c>
      <c r="C36" s="5">
        <f t="shared" si="1"/>
        <v>1.40167997513243E-3</v>
      </c>
    </row>
    <row r="37" spans="1:3" x14ac:dyDescent="0.25">
      <c r="A37">
        <v>32</v>
      </c>
      <c r="B37" s="4">
        <f t="shared" si="0"/>
        <v>4.0761114907997514E-4</v>
      </c>
      <c r="C37" s="5">
        <f t="shared" si="1"/>
        <v>1.4592725677533328E-3</v>
      </c>
    </row>
    <row r="38" spans="1:3" x14ac:dyDescent="0.25">
      <c r="A38">
        <v>33</v>
      </c>
      <c r="B38" s="4">
        <f t="shared" si="0"/>
        <v>4.7064984282501081E-4</v>
      </c>
      <c r="C38" s="5">
        <f t="shared" si="1"/>
        <v>1.5223112614983685E-3</v>
      </c>
    </row>
    <row r="39" spans="1:3" x14ac:dyDescent="0.25">
      <c r="A39">
        <v>34</v>
      </c>
      <c r="B39" s="4">
        <f t="shared" si="0"/>
        <v>5.3915854996837128E-4</v>
      </c>
      <c r="C39" s="5">
        <f t="shared" si="1"/>
        <v>1.5908199686417289E-3</v>
      </c>
    </row>
    <row r="40" spans="1:3" x14ac:dyDescent="0.25">
      <c r="A40">
        <v>35</v>
      </c>
      <c r="B40" s="4">
        <f t="shared" si="0"/>
        <v>6.1311989379274042E-4</v>
      </c>
      <c r="C40" s="5">
        <f t="shared" si="1"/>
        <v>1.6647813124660981E-3</v>
      </c>
    </row>
    <row r="41" spans="1:3" x14ac:dyDescent="0.25">
      <c r="A41">
        <v>36</v>
      </c>
      <c r="B41" s="4">
        <f t="shared" si="0"/>
        <v>6.9247680321719808E-4</v>
      </c>
      <c r="C41" s="5">
        <f t="shared" si="1"/>
        <v>1.7441382218905557E-3</v>
      </c>
    </row>
    <row r="42" spans="1:3" x14ac:dyDescent="0.25">
      <c r="A42">
        <v>37</v>
      </c>
      <c r="B42" s="4">
        <f t="shared" si="0"/>
        <v>7.7713455891562089E-4</v>
      </c>
      <c r="C42" s="5">
        <f t="shared" si="1"/>
        <v>1.8287959775889785E-3</v>
      </c>
    </row>
    <row r="43" spans="1:3" x14ac:dyDescent="0.25">
      <c r="A43">
        <v>38</v>
      </c>
      <c r="B43" s="4">
        <f t="shared" si="0"/>
        <v>8.6696320077090262E-4</v>
      </c>
      <c r="C43" s="5">
        <f t="shared" si="1"/>
        <v>1.9186246194442603E-3</v>
      </c>
    </row>
    <row r="44" spans="1:3" x14ac:dyDescent="0.25">
      <c r="A44">
        <v>39</v>
      </c>
      <c r="B44" s="4">
        <f t="shared" si="0"/>
        <v>9.6180021219249932E-4</v>
      </c>
      <c r="C44" s="5">
        <f t="shared" si="1"/>
        <v>2.0134616308658572E-3</v>
      </c>
    </row>
    <row r="45" spans="1:3" x14ac:dyDescent="0.25">
      <c r="A45">
        <v>40</v>
      </c>
      <c r="B45" s="4">
        <f t="shared" si="0"/>
        <v>1.0614534037389125E-3</v>
      </c>
      <c r="C45" s="5">
        <f t="shared" si="1"/>
        <v>2.1131148224122704E-3</v>
      </c>
    </row>
    <row r="46" spans="1:3" x14ac:dyDescent="0.25">
      <c r="A46">
        <v>41</v>
      </c>
      <c r="B46" s="4">
        <f t="shared" si="0"/>
        <v>1.1657039261287871E-3</v>
      </c>
      <c r="C46" s="5">
        <f t="shared" si="1"/>
        <v>2.217365344802145E-3</v>
      </c>
    </row>
    <row r="47" spans="1:3" x14ac:dyDescent="0.25">
      <c r="A47">
        <v>42</v>
      </c>
      <c r="B47" s="4">
        <f t="shared" si="0"/>
        <v>1.2743093507047425E-3</v>
      </c>
      <c r="C47" s="5">
        <f t="shared" si="1"/>
        <v>2.3259707693781004E-3</v>
      </c>
    </row>
    <row r="48" spans="1:3" x14ac:dyDescent="0.25">
      <c r="A48">
        <v>43</v>
      </c>
      <c r="B48" s="4">
        <f t="shared" si="0"/>
        <v>1.3870067634153948E-3</v>
      </c>
      <c r="C48" s="5">
        <f t="shared" si="1"/>
        <v>2.4386681820887527E-3</v>
      </c>
    </row>
    <row r="49" spans="1:3" x14ac:dyDescent="0.25">
      <c r="A49">
        <v>44</v>
      </c>
      <c r="B49" s="4">
        <f t="shared" si="0"/>
        <v>1.5035158261778869E-3</v>
      </c>
      <c r="C49" s="5">
        <f t="shared" si="1"/>
        <v>2.5551772448512448E-3</v>
      </c>
    </row>
    <row r="50" spans="1:3" x14ac:dyDescent="0.25">
      <c r="A50">
        <v>45</v>
      </c>
      <c r="B50" s="4">
        <f t="shared" si="0"/>
        <v>1.6235417668970381E-3</v>
      </c>
      <c r="C50" s="5">
        <f t="shared" si="1"/>
        <v>2.675203185570396E-3</v>
      </c>
    </row>
    <row r="51" spans="1:3" x14ac:dyDescent="0.25">
      <c r="A51">
        <v>46</v>
      </c>
      <c r="B51" s="4">
        <f t="shared" si="0"/>
        <v>1.7467782663436199E-3</v>
      </c>
      <c r="C51" s="5">
        <f t="shared" si="1"/>
        <v>2.7984396850169778E-3</v>
      </c>
    </row>
    <row r="52" spans="1:3" x14ac:dyDescent="0.25">
      <c r="A52">
        <v>47</v>
      </c>
      <c r="B52" s="4">
        <f t="shared" si="0"/>
        <v>1.8729102164445829E-3</v>
      </c>
      <c r="C52" s="5">
        <f t="shared" si="1"/>
        <v>2.9245716351179408E-3</v>
      </c>
    </row>
    <row r="53" spans="1:3" x14ac:dyDescent="0.25">
      <c r="A53">
        <v>48</v>
      </c>
      <c r="B53" s="4">
        <f t="shared" si="0"/>
        <v>2.0016163302898453E-3</v>
      </c>
      <c r="C53" s="5">
        <f t="shared" si="1"/>
        <v>3.0532777489632032E-3</v>
      </c>
    </row>
    <row r="54" spans="1:3" x14ac:dyDescent="0.25">
      <c r="A54">
        <v>49</v>
      </c>
      <c r="B54" s="4">
        <f t="shared" si="0"/>
        <v>2.1325715892874311E-3</v>
      </c>
      <c r="C54" s="5">
        <f t="shared" si="1"/>
        <v>3.184233007960789E-3</v>
      </c>
    </row>
    <row r="55" spans="1:3" x14ac:dyDescent="0.25">
      <c r="A55">
        <v>50</v>
      </c>
      <c r="B55" s="4">
        <f t="shared" si="0"/>
        <v>2.2654495174152453E-3</v>
      </c>
      <c r="C55" s="5">
        <f t="shared" si="1"/>
        <v>3.3171109360886032E-3</v>
      </c>
    </row>
    <row r="56" spans="1:3" x14ac:dyDescent="0.25">
      <c r="A56">
        <v>51</v>
      </c>
      <c r="B56" s="4">
        <f t="shared" si="0"/>
        <v>2.3999242764461831E-3</v>
      </c>
      <c r="C56" s="5">
        <f t="shared" si="1"/>
        <v>3.451585695119541E-3</v>
      </c>
    </row>
    <row r="57" spans="1:3" x14ac:dyDescent="0.25">
      <c r="A57">
        <v>52</v>
      </c>
      <c r="B57" s="4">
        <f t="shared" si="0"/>
        <v>2.5356725793912321E-3</v>
      </c>
      <c r="C57" s="5">
        <f t="shared" si="1"/>
        <v>3.58733399806459E-3</v>
      </c>
    </row>
    <row r="58" spans="1:3" x14ac:dyDescent="0.25">
      <c r="A58">
        <v>53</v>
      </c>
      <c r="B58" s="4">
        <f t="shared" si="0"/>
        <v>2.672375422257324E-3</v>
      </c>
      <c r="C58" s="5">
        <f t="shared" si="1"/>
        <v>3.7240368409306819E-3</v>
      </c>
    </row>
    <row r="59" spans="1:3" x14ac:dyDescent="0.25">
      <c r="A59">
        <v>54</v>
      </c>
      <c r="B59" s="4">
        <f t="shared" si="0"/>
        <v>2.8097196365921909E-3</v>
      </c>
      <c r="C59" s="5">
        <f t="shared" si="1"/>
        <v>3.8613810552655487E-3</v>
      </c>
    </row>
    <row r="60" spans="1:3" x14ac:dyDescent="0.25">
      <c r="A60">
        <v>55</v>
      </c>
      <c r="B60" s="4">
        <f t="shared" si="0"/>
        <v>2.9473992672318997E-3</v>
      </c>
      <c r="C60" s="5">
        <f t="shared" si="1"/>
        <v>3.9990606859052575E-3</v>
      </c>
    </row>
    <row r="61" spans="1:3" x14ac:dyDescent="0.25">
      <c r="A61">
        <v>56</v>
      </c>
      <c r="B61" s="4">
        <f t="shared" si="0"/>
        <v>3.0851167812291982E-3</v>
      </c>
      <c r="C61" s="5">
        <f t="shared" si="1"/>
        <v>4.1367781999025561E-3</v>
      </c>
    </row>
    <row r="62" spans="1:3" x14ac:dyDescent="0.25">
      <c r="A62">
        <v>57</v>
      </c>
      <c r="B62" s="4">
        <f t="shared" si="0"/>
        <v>3.2225841151517221E-3</v>
      </c>
      <c r="C62" s="5">
        <f t="shared" si="1"/>
        <v>4.2742455338250799E-3</v>
      </c>
    </row>
    <row r="63" spans="1:3" x14ac:dyDescent="0.25">
      <c r="A63">
        <v>58</v>
      </c>
      <c r="B63" s="4">
        <f t="shared" si="0"/>
        <v>3.3595235688658881E-3</v>
      </c>
      <c r="C63" s="5">
        <f t="shared" si="1"/>
        <v>4.411184987539246E-3</v>
      </c>
    </row>
    <row r="64" spans="1:3" x14ac:dyDescent="0.25">
      <c r="A64">
        <v>59</v>
      </c>
      <c r="B64" s="4">
        <f t="shared" si="0"/>
        <v>3.4956685545668512E-3</v>
      </c>
      <c r="C64" s="5">
        <f t="shared" si="1"/>
        <v>4.547329973240209E-3</v>
      </c>
    </row>
    <row r="65" spans="1:3" x14ac:dyDescent="0.25">
      <c r="A65">
        <v>60</v>
      </c>
      <c r="B65" s="4">
        <f t="shared" si="0"/>
        <v>3.6307642102584997E-3</v>
      </c>
      <c r="C65" s="5">
        <f t="shared" si="1"/>
        <v>4.6824256289318576E-3</v>
      </c>
    </row>
    <row r="66" spans="1:3" x14ac:dyDescent="0.25">
      <c r="A66">
        <v>61</v>
      </c>
      <c r="B66" s="4">
        <f t="shared" si="0"/>
        <v>3.764567887120665E-3</v>
      </c>
      <c r="C66" s="5">
        <f t="shared" si="1"/>
        <v>4.8162293057940229E-3</v>
      </c>
    </row>
    <row r="67" spans="1:3" x14ac:dyDescent="0.25">
      <c r="A67">
        <v>62</v>
      </c>
      <c r="B67" s="4">
        <f t="shared" si="0"/>
        <v>3.8968495202870226E-3</v>
      </c>
      <c r="C67" s="5">
        <f t="shared" si="1"/>
        <v>4.9485109389603805E-3</v>
      </c>
    </row>
    <row r="68" spans="1:3" x14ac:dyDescent="0.25">
      <c r="A68">
        <v>63</v>
      </c>
      <c r="B68" s="4">
        <f t="shared" si="0"/>
        <v>4.0273918925022856E-3</v>
      </c>
      <c r="C68" s="5">
        <f t="shared" si="1"/>
        <v>5.0790533111756435E-3</v>
      </c>
    </row>
    <row r="69" spans="1:3" x14ac:dyDescent="0.25">
      <c r="A69">
        <v>64</v>
      </c>
      <c r="B69" s="4">
        <f t="shared" si="0"/>
        <v>4.1559907999681456E-3</v>
      </c>
      <c r="C69" s="5">
        <f t="shared" si="1"/>
        <v>5.2076522186415035E-3</v>
      </c>
    </row>
    <row r="70" spans="1:3" x14ac:dyDescent="0.25">
      <c r="A70">
        <v>65</v>
      </c>
      <c r="B70" s="4">
        <f t="shared" ref="B70:B133" si="2">_xlfn.NORM.DIST(LN(A70+0.5),$B$1,$B$2,TRUE)-_xlfn.NORM.DIST(LN(MAX(0.0000001,A70-0.5)),$B$1,$B$2,TRUE)</f>
        <v>4.2824551294354946E-3</v>
      </c>
      <c r="C70" s="5">
        <f t="shared" ref="C70:C133" si="3">B70+(1-SUM($B$5:$B$205))/COUNT($B$5:$B$205)</f>
        <v>5.3341165481088524E-3</v>
      </c>
    </row>
    <row r="71" spans="1:3" x14ac:dyDescent="0.25">
      <c r="A71">
        <v>66</v>
      </c>
      <c r="B71" s="4">
        <f t="shared" si="2"/>
        <v>4.406606855287723E-3</v>
      </c>
      <c r="C71" s="5">
        <f t="shared" si="3"/>
        <v>5.4582682739610809E-3</v>
      </c>
    </row>
    <row r="72" spans="1:3" x14ac:dyDescent="0.25">
      <c r="A72">
        <v>67</v>
      </c>
      <c r="B72" s="4">
        <f t="shared" si="2"/>
        <v>4.5282809649874051E-3</v>
      </c>
      <c r="C72" s="5">
        <f t="shared" si="3"/>
        <v>5.5799423836607629E-3</v>
      </c>
    </row>
    <row r="73" spans="1:3" x14ac:dyDescent="0.25">
      <c r="A73">
        <v>68</v>
      </c>
      <c r="B73" s="4">
        <f t="shared" si="2"/>
        <v>4.6473253208407367E-3</v>
      </c>
      <c r="C73" s="5">
        <f t="shared" si="3"/>
        <v>5.6989867395140946E-3</v>
      </c>
    </row>
    <row r="74" spans="1:3" x14ac:dyDescent="0.25">
      <c r="A74">
        <v>69</v>
      </c>
      <c r="B74" s="4">
        <f t="shared" si="2"/>
        <v>4.7636004656186753E-3</v>
      </c>
      <c r="C74" s="5">
        <f t="shared" si="3"/>
        <v>5.8152618842920332E-3</v>
      </c>
    </row>
    <row r="75" spans="1:3" x14ac:dyDescent="0.25">
      <c r="A75">
        <v>70</v>
      </c>
      <c r="B75" s="4">
        <f t="shared" si="2"/>
        <v>4.8769793790979787E-3</v>
      </c>
      <c r="C75" s="5">
        <f t="shared" si="3"/>
        <v>5.9286407977713366E-3</v>
      </c>
    </row>
    <row r="76" spans="1:3" x14ac:dyDescent="0.25">
      <c r="A76">
        <v>71</v>
      </c>
      <c r="B76" s="4">
        <f t="shared" si="2"/>
        <v>4.9873471921372259E-3</v>
      </c>
      <c r="C76" s="5">
        <f t="shared" si="3"/>
        <v>6.0390086108105838E-3</v>
      </c>
    </row>
    <row r="77" spans="1:3" x14ac:dyDescent="0.25">
      <c r="A77">
        <v>72</v>
      </c>
      <c r="B77" s="4">
        <f t="shared" si="2"/>
        <v>5.0946008644455476E-3</v>
      </c>
      <c r="C77" s="5">
        <f t="shared" si="3"/>
        <v>6.1462622831189055E-3</v>
      </c>
    </row>
    <row r="78" spans="1:3" x14ac:dyDescent="0.25">
      <c r="A78">
        <v>73</v>
      </c>
      <c r="B78" s="4">
        <f t="shared" si="2"/>
        <v>5.1986488317238705E-3</v>
      </c>
      <c r="C78" s="5">
        <f t="shared" si="3"/>
        <v>6.2503102503972284E-3</v>
      </c>
    </row>
    <row r="79" spans="1:3" x14ac:dyDescent="0.25">
      <c r="A79">
        <v>74</v>
      </c>
      <c r="B79" s="4">
        <f t="shared" si="2"/>
        <v>5.2994106274384251E-3</v>
      </c>
      <c r="C79" s="5">
        <f t="shared" si="3"/>
        <v>6.3510720461117829E-3</v>
      </c>
    </row>
    <row r="80" spans="1:3" x14ac:dyDescent="0.25">
      <c r="A80">
        <v>75</v>
      </c>
      <c r="B80" s="4">
        <f t="shared" si="2"/>
        <v>5.3968164840247773E-3</v>
      </c>
      <c r="C80" s="5">
        <f t="shared" si="3"/>
        <v>6.4484779026981352E-3</v>
      </c>
    </row>
    <row r="81" spans="1:3" x14ac:dyDescent="0.25">
      <c r="A81">
        <v>76</v>
      </c>
      <c r="B81" s="4">
        <f t="shared" si="2"/>
        <v>5.4908069179214064E-3</v>
      </c>
      <c r="C81" s="5">
        <f t="shared" si="3"/>
        <v>6.5424683365947643E-3</v>
      </c>
    </row>
    <row r="82" spans="1:3" x14ac:dyDescent="0.25">
      <c r="A82">
        <v>77</v>
      </c>
      <c r="B82" s="4">
        <f t="shared" si="2"/>
        <v>5.5813323024164474E-3</v>
      </c>
      <c r="C82" s="5">
        <f t="shared" si="3"/>
        <v>6.6329937210898053E-3</v>
      </c>
    </row>
    <row r="83" spans="1:3" x14ac:dyDescent="0.25">
      <c r="A83">
        <v>78</v>
      </c>
      <c r="B83" s="4">
        <f t="shared" si="2"/>
        <v>5.668352431916962E-3</v>
      </c>
      <c r="C83" s="5">
        <f t="shared" si="3"/>
        <v>6.7200138505903199E-3</v>
      </c>
    </row>
    <row r="84" spans="1:3" x14ac:dyDescent="0.25">
      <c r="A84">
        <v>79</v>
      </c>
      <c r="B84" s="4">
        <f t="shared" si="2"/>
        <v>5.7518360808893609E-3</v>
      </c>
      <c r="C84" s="5">
        <f t="shared" si="3"/>
        <v>6.8034974995627188E-3</v>
      </c>
    </row>
    <row r="85" spans="1:3" x14ac:dyDescent="0.25">
      <c r="A85">
        <v>80</v>
      </c>
      <c r="B85" s="4">
        <f t="shared" si="2"/>
        <v>5.8317605603733502E-3</v>
      </c>
      <c r="C85" s="5">
        <f t="shared" si="3"/>
        <v>6.8834219790467081E-3</v>
      </c>
    </row>
    <row r="86" spans="1:3" x14ac:dyDescent="0.25">
      <c r="A86">
        <v>81</v>
      </c>
      <c r="B86" s="4">
        <f t="shared" si="2"/>
        <v>5.9081112746547371E-3</v>
      </c>
      <c r="C86" s="5">
        <f t="shared" si="3"/>
        <v>6.9597726933280949E-3</v>
      </c>
    </row>
    <row r="87" spans="1:3" x14ac:dyDescent="0.25">
      <c r="A87">
        <v>82</v>
      </c>
      <c r="B87" s="4">
        <f t="shared" si="2"/>
        <v>5.9808812803941735E-3</v>
      </c>
      <c r="C87" s="5">
        <f t="shared" si="3"/>
        <v>7.0325426990675314E-3</v>
      </c>
    </row>
    <row r="88" spans="1:3" x14ac:dyDescent="0.25">
      <c r="A88">
        <v>83</v>
      </c>
      <c r="B88" s="4">
        <f t="shared" si="2"/>
        <v>6.050070850216277E-3</v>
      </c>
      <c r="C88" s="5">
        <f t="shared" si="3"/>
        <v>7.1017322688896349E-3</v>
      </c>
    </row>
    <row r="89" spans="1:3" x14ac:dyDescent="0.25">
      <c r="A89">
        <v>84</v>
      </c>
      <c r="B89" s="4">
        <f t="shared" si="2"/>
        <v>6.1156870425160825E-3</v>
      </c>
      <c r="C89" s="5">
        <f t="shared" si="3"/>
        <v>7.1673484611894404E-3</v>
      </c>
    </row>
    <row r="90" spans="1:3" x14ac:dyDescent="0.25">
      <c r="A90">
        <v>85</v>
      </c>
      <c r="B90" s="4">
        <f t="shared" si="2"/>
        <v>6.1777432790146025E-3</v>
      </c>
      <c r="C90" s="5">
        <f t="shared" si="3"/>
        <v>7.2294046976879604E-3</v>
      </c>
    </row>
    <row r="91" spans="1:3" x14ac:dyDescent="0.25">
      <c r="A91">
        <v>86</v>
      </c>
      <c r="B91" s="4">
        <f t="shared" si="2"/>
        <v>6.2362589313449401E-3</v>
      </c>
      <c r="C91" s="5">
        <f t="shared" si="3"/>
        <v>7.287920350018298E-3</v>
      </c>
    </row>
    <row r="92" spans="1:3" x14ac:dyDescent="0.25">
      <c r="A92">
        <v>87</v>
      </c>
      <c r="B92" s="4">
        <f t="shared" si="2"/>
        <v>6.2912589177961109E-3</v>
      </c>
      <c r="C92" s="5">
        <f t="shared" si="3"/>
        <v>7.3429203364694688E-3</v>
      </c>
    </row>
    <row r="93" spans="1:3" x14ac:dyDescent="0.25">
      <c r="A93">
        <v>88</v>
      </c>
      <c r="B93" s="4">
        <f t="shared" si="2"/>
        <v>6.3427733111198203E-3</v>
      </c>
      <c r="C93" s="5">
        <f t="shared" si="3"/>
        <v>7.3944347297931782E-3</v>
      </c>
    </row>
    <row r="94" spans="1:3" x14ac:dyDescent="0.25">
      <c r="A94">
        <v>89</v>
      </c>
      <c r="B94" s="4">
        <f t="shared" si="2"/>
        <v>6.3908369581674451E-3</v>
      </c>
      <c r="C94" s="5">
        <f t="shared" si="3"/>
        <v>7.442498376840803E-3</v>
      </c>
    </row>
    <row r="95" spans="1:3" x14ac:dyDescent="0.25">
      <c r="A95">
        <v>90</v>
      </c>
      <c r="B95" s="4">
        <f t="shared" si="2"/>
        <v>6.4354891119562385E-3</v>
      </c>
      <c r="C95" s="5">
        <f t="shared" si="3"/>
        <v>7.4871505306295964E-3</v>
      </c>
    </row>
    <row r="96" spans="1:3" x14ac:dyDescent="0.25">
      <c r="A96">
        <v>91</v>
      </c>
      <c r="B96" s="4">
        <f t="shared" si="2"/>
        <v>6.4767730766488174E-3</v>
      </c>
      <c r="C96" s="5">
        <f t="shared" si="3"/>
        <v>7.5284344953221753E-3</v>
      </c>
    </row>
    <row r="97" spans="1:3" x14ac:dyDescent="0.25">
      <c r="A97">
        <v>92</v>
      </c>
      <c r="B97" s="4">
        <f t="shared" si="2"/>
        <v>6.5147358657866861E-3</v>
      </c>
      <c r="C97" s="5">
        <f t="shared" si="3"/>
        <v>7.5663972844600439E-3</v>
      </c>
    </row>
    <row r="98" spans="1:3" x14ac:dyDescent="0.25">
      <c r="A98">
        <v>93</v>
      </c>
      <c r="B98" s="4">
        <f t="shared" si="2"/>
        <v>6.5494278740230449E-3</v>
      </c>
      <c r="C98" s="5">
        <f t="shared" si="3"/>
        <v>7.6010892926964028E-3</v>
      </c>
    </row>
    <row r="99" spans="1:3" x14ac:dyDescent="0.25">
      <c r="A99">
        <v>94</v>
      </c>
      <c r="B99" s="4">
        <f t="shared" si="2"/>
        <v>6.5809025625040429E-3</v>
      </c>
      <c r="C99" s="5">
        <f t="shared" si="3"/>
        <v>7.6325639811774008E-3</v>
      </c>
    </row>
    <row r="100" spans="1:3" x14ac:dyDescent="0.25">
      <c r="A100">
        <v>95</v>
      </c>
      <c r="B100" s="4">
        <f t="shared" si="2"/>
        <v>6.609216157951403E-3</v>
      </c>
      <c r="C100" s="5">
        <f t="shared" si="3"/>
        <v>7.6608775766247609E-3</v>
      </c>
    </row>
    <row r="101" spans="1:3" x14ac:dyDescent="0.25">
      <c r="A101">
        <v>96</v>
      </c>
      <c r="B101" s="4">
        <f t="shared" si="2"/>
        <v>6.6344273654364572E-3</v>
      </c>
      <c r="C101" s="5">
        <f t="shared" si="3"/>
        <v>7.686088784109815E-3</v>
      </c>
    </row>
    <row r="102" spans="1:3" x14ac:dyDescent="0.25">
      <c r="A102">
        <v>97</v>
      </c>
      <c r="B102" s="4">
        <f t="shared" si="2"/>
        <v>6.65659709475519E-3</v>
      </c>
      <c r="C102" s="5">
        <f t="shared" si="3"/>
        <v>7.7082585134285479E-3</v>
      </c>
    </row>
    <row r="103" spans="1:3" x14ac:dyDescent="0.25">
      <c r="A103">
        <v>98</v>
      </c>
      <c r="B103" s="4">
        <f t="shared" si="2"/>
        <v>6.6757882002679292E-3</v>
      </c>
      <c r="C103" s="5">
        <f t="shared" si="3"/>
        <v>7.7274496189412871E-3</v>
      </c>
    </row>
    <row r="104" spans="1:3" x14ac:dyDescent="0.25">
      <c r="A104">
        <v>99</v>
      </c>
      <c r="B104" s="4">
        <f t="shared" si="2"/>
        <v>6.6920652340075049E-3</v>
      </c>
      <c r="C104" s="5">
        <f t="shared" si="3"/>
        <v>7.7437266526808627E-3</v>
      </c>
    </row>
    <row r="105" spans="1:3" x14ac:dyDescent="0.25">
      <c r="A105">
        <v>100</v>
      </c>
      <c r="B105" s="4">
        <f t="shared" si="2"/>
        <v>6.7054942118235927E-3</v>
      </c>
      <c r="C105" s="5">
        <f t="shared" si="3"/>
        <v>7.7571556304969506E-3</v>
      </c>
    </row>
    <row r="106" spans="1:3" x14ac:dyDescent="0.25">
      <c r="A106">
        <v>101</v>
      </c>
      <c r="B106" s="4">
        <f t="shared" si="2"/>
        <v>6.7161423922860175E-3</v>
      </c>
      <c r="C106" s="5">
        <f t="shared" si="3"/>
        <v>7.7678038109593754E-3</v>
      </c>
    </row>
    <row r="107" spans="1:3" x14ac:dyDescent="0.25">
      <c r="A107">
        <v>102</v>
      </c>
      <c r="B107" s="4">
        <f t="shared" si="2"/>
        <v>6.724078068050976E-3</v>
      </c>
      <c r="C107" s="5">
        <f t="shared" si="3"/>
        <v>7.7757394867243338E-3</v>
      </c>
    </row>
    <row r="108" spans="1:3" x14ac:dyDescent="0.25">
      <c r="A108">
        <v>103</v>
      </c>
      <c r="B108" s="4">
        <f t="shared" si="2"/>
        <v>6.7293703693476759E-3</v>
      </c>
      <c r="C108" s="5">
        <f t="shared" si="3"/>
        <v>7.7810317880210337E-3</v>
      </c>
    </row>
    <row r="109" spans="1:3" x14ac:dyDescent="0.25">
      <c r="A109">
        <v>104</v>
      </c>
      <c r="B109" s="4">
        <f t="shared" si="2"/>
        <v>6.7320890792561539E-3</v>
      </c>
      <c r="C109" s="5">
        <f t="shared" si="3"/>
        <v>7.7837504979295117E-3</v>
      </c>
    </row>
    <row r="110" spans="1:3" x14ac:dyDescent="0.25">
      <c r="A110">
        <v>105</v>
      </c>
      <c r="B110" s="4">
        <f t="shared" si="2"/>
        <v>6.7323044603802562E-3</v>
      </c>
      <c r="C110" s="5">
        <f t="shared" si="3"/>
        <v>7.7839658790536141E-3</v>
      </c>
    </row>
    <row r="111" spans="1:3" x14ac:dyDescent="0.25">
      <c r="A111">
        <v>106</v>
      </c>
      <c r="B111" s="4">
        <f t="shared" si="2"/>
        <v>6.7300870925672274E-3</v>
      </c>
      <c r="C111" s="5">
        <f t="shared" si="3"/>
        <v>7.7817485112405852E-3</v>
      </c>
    </row>
    <row r="112" spans="1:3" x14ac:dyDescent="0.25">
      <c r="A112">
        <v>107</v>
      </c>
      <c r="B112" s="4">
        <f t="shared" si="2"/>
        <v>6.7255077212596825E-3</v>
      </c>
      <c r="C112" s="5">
        <f t="shared" si="3"/>
        <v>7.7771691399330404E-3</v>
      </c>
    </row>
    <row r="113" spans="1:3" x14ac:dyDescent="0.25">
      <c r="A113">
        <v>108</v>
      </c>
      <c r="B113" s="4">
        <f t="shared" si="2"/>
        <v>6.7186371161024883E-3</v>
      </c>
      <c r="C113" s="5">
        <f t="shared" si="3"/>
        <v>7.7702985347758461E-3</v>
      </c>
    </row>
    <row r="114" spans="1:3" x14ac:dyDescent="0.25">
      <c r="A114">
        <v>109</v>
      </c>
      <c r="B114" s="4">
        <f t="shared" si="2"/>
        <v>6.7095459393853307E-3</v>
      </c>
      <c r="C114" s="5">
        <f t="shared" si="3"/>
        <v>7.7612073580586886E-3</v>
      </c>
    </row>
    <row r="115" spans="1:3" x14ac:dyDescent="0.25">
      <c r="A115">
        <v>110</v>
      </c>
      <c r="B115" s="4">
        <f t="shared" si="2"/>
        <v>6.6983046239518229E-3</v>
      </c>
      <c r="C115" s="5">
        <f t="shared" si="3"/>
        <v>7.7499660426251808E-3</v>
      </c>
    </row>
    <row r="116" spans="1:3" x14ac:dyDescent="0.25">
      <c r="A116">
        <v>111</v>
      </c>
      <c r="B116" s="4">
        <f t="shared" si="2"/>
        <v>6.6849832601376113E-3</v>
      </c>
      <c r="C116" s="5">
        <f t="shared" si="3"/>
        <v>7.7366446788109692E-3</v>
      </c>
    </row>
    <row r="117" spans="1:3" x14ac:dyDescent="0.25">
      <c r="A117">
        <v>112</v>
      </c>
      <c r="B117" s="4">
        <f t="shared" si="2"/>
        <v>6.6696514913792138E-3</v>
      </c>
      <c r="C117" s="5">
        <f t="shared" si="3"/>
        <v>7.7213129100525716E-3</v>
      </c>
    </row>
    <row r="118" spans="1:3" x14ac:dyDescent="0.25">
      <c r="A118">
        <v>113</v>
      </c>
      <c r="B118" s="4">
        <f t="shared" si="2"/>
        <v>6.6523784180671508E-3</v>
      </c>
      <c r="C118" s="5">
        <f t="shared" si="3"/>
        <v>7.7040398367405087E-3</v>
      </c>
    </row>
    <row r="119" spans="1:3" x14ac:dyDescent="0.25">
      <c r="A119">
        <v>114</v>
      </c>
      <c r="B119" s="4">
        <f t="shared" si="2"/>
        <v>6.6332325092847144E-3</v>
      </c>
      <c r="C119" s="5">
        <f t="shared" si="3"/>
        <v>7.6848939279580723E-3</v>
      </c>
    </row>
    <row r="120" spans="1:3" x14ac:dyDescent="0.25">
      <c r="A120">
        <v>115</v>
      </c>
      <c r="B120" s="4">
        <f t="shared" si="2"/>
        <v>6.6122815220389652E-3</v>
      </c>
      <c r="C120" s="5">
        <f t="shared" si="3"/>
        <v>7.6639429407123231E-3</v>
      </c>
    </row>
    <row r="121" spans="1:3" x14ac:dyDescent="0.25">
      <c r="A121">
        <v>116</v>
      </c>
      <c r="B121" s="4">
        <f t="shared" si="2"/>
        <v>6.5895924276146989E-3</v>
      </c>
      <c r="C121" s="5">
        <f t="shared" si="3"/>
        <v>7.6412538462880568E-3</v>
      </c>
    </row>
    <row r="122" spans="1:3" x14ac:dyDescent="0.25">
      <c r="A122">
        <v>117</v>
      </c>
      <c r="B122" s="4">
        <f t="shared" si="2"/>
        <v>6.5652313446837862E-3</v>
      </c>
      <c r="C122" s="5">
        <f t="shared" si="3"/>
        <v>7.6168927633571441E-3</v>
      </c>
    </row>
    <row r="123" spans="1:3" x14ac:dyDescent="0.25">
      <c r="A123">
        <v>118</v>
      </c>
      <c r="B123" s="4">
        <f t="shared" si="2"/>
        <v>6.5392634788403181E-3</v>
      </c>
      <c r="C123" s="5">
        <f t="shared" si="3"/>
        <v>7.590924897513676E-3</v>
      </c>
    </row>
    <row r="124" spans="1:3" x14ac:dyDescent="0.25">
      <c r="A124">
        <v>119</v>
      </c>
      <c r="B124" s="4">
        <f t="shared" si="2"/>
        <v>6.51175306817664E-3</v>
      </c>
      <c r="C124" s="5">
        <f t="shared" si="3"/>
        <v>7.5634144868499979E-3</v>
      </c>
    </row>
    <row r="125" spans="1:3" x14ac:dyDescent="0.25">
      <c r="A125">
        <v>120</v>
      </c>
      <c r="B125" s="4">
        <f t="shared" si="2"/>
        <v>6.4827633346125069E-3</v>
      </c>
      <c r="C125" s="5">
        <f t="shared" si="3"/>
        <v>7.5344247532858647E-3</v>
      </c>
    </row>
    <row r="126" spans="1:3" x14ac:dyDescent="0.25">
      <c r="A126">
        <v>121</v>
      </c>
      <c r="B126" s="4">
        <f t="shared" si="2"/>
        <v>6.4523564406247513E-3</v>
      </c>
      <c r="C126" s="5">
        <f t="shared" si="3"/>
        <v>7.5040178592981092E-3</v>
      </c>
    </row>
    <row r="127" spans="1:3" x14ac:dyDescent="0.25">
      <c r="A127">
        <v>122</v>
      </c>
      <c r="B127" s="4">
        <f t="shared" si="2"/>
        <v>6.4205934510748741E-3</v>
      </c>
      <c r="C127" s="5">
        <f t="shared" si="3"/>
        <v>7.472254869748232E-3</v>
      </c>
    </row>
    <row r="128" spans="1:3" x14ac:dyDescent="0.25">
      <c r="A128">
        <v>123</v>
      </c>
      <c r="B128" s="4">
        <f t="shared" si="2"/>
        <v>6.3875342998421236E-3</v>
      </c>
      <c r="C128" s="5">
        <f t="shared" si="3"/>
        <v>7.4391957185154815E-3</v>
      </c>
    </row>
    <row r="129" spans="1:3" x14ac:dyDescent="0.25">
      <c r="A129">
        <v>124</v>
      </c>
      <c r="B129" s="4">
        <f t="shared" si="2"/>
        <v>6.3532377609680779E-3</v>
      </c>
      <c r="C129" s="5">
        <f t="shared" si="3"/>
        <v>7.4048991796414358E-3</v>
      </c>
    </row>
    <row r="130" spans="1:3" x14ac:dyDescent="0.25">
      <c r="A130">
        <v>125</v>
      </c>
      <c r="B130" s="4">
        <f t="shared" si="2"/>
        <v>6.3177614240293445E-3</v>
      </c>
      <c r="C130" s="5">
        <f t="shared" si="3"/>
        <v>7.3694228427027024E-3</v>
      </c>
    </row>
    <row r="131" spans="1:3" x14ac:dyDescent="0.25">
      <c r="A131">
        <v>126</v>
      </c>
      <c r="B131" s="4">
        <f t="shared" si="2"/>
        <v>6.2811616734784748E-3</v>
      </c>
      <c r="C131" s="5">
        <f t="shared" si="3"/>
        <v>7.3328230921518326E-3</v>
      </c>
    </row>
    <row r="132" spans="1:3" x14ac:dyDescent="0.25">
      <c r="A132">
        <v>127</v>
      </c>
      <c r="B132" s="4">
        <f t="shared" si="2"/>
        <v>6.24349367171112E-3</v>
      </c>
      <c r="C132" s="5">
        <f t="shared" si="3"/>
        <v>7.2951550903844779E-3</v>
      </c>
    </row>
    <row r="133" spans="1:3" x14ac:dyDescent="0.25">
      <c r="A133">
        <v>128</v>
      </c>
      <c r="B133" s="4">
        <f t="shared" si="2"/>
        <v>6.2048113455795417E-3</v>
      </c>
      <c r="C133" s="5">
        <f t="shared" si="3"/>
        <v>7.2564727642528996E-3</v>
      </c>
    </row>
    <row r="134" spans="1:3" x14ac:dyDescent="0.25">
      <c r="A134">
        <v>129</v>
      </c>
      <c r="B134" s="4">
        <f t="shared" ref="B134:B197" si="4">_xlfn.NORM.DIST(LN(A134+0.5),$B$1,$B$2,TRUE)-_xlfn.NORM.DIST(LN(MAX(0.0000001,A134-0.5)),$B$1,$B$2,TRUE)</f>
        <v>6.1651673761650705E-3</v>
      </c>
      <c r="C134" s="5">
        <f t="shared" ref="C134:C197" si="5">B134+(1-SUM($B$5:$B$205))/COUNT($B$5:$B$205)</f>
        <v>7.2168287948384284E-3</v>
      </c>
    </row>
    <row r="135" spans="1:3" x14ac:dyDescent="0.25">
      <c r="A135">
        <v>130</v>
      </c>
      <c r="B135" s="4">
        <f t="shared" si="4"/>
        <v>6.1246131915452251E-3</v>
      </c>
      <c r="C135" s="5">
        <f t="shared" si="5"/>
        <v>7.176274610218583E-3</v>
      </c>
    </row>
    <row r="136" spans="1:3" x14ac:dyDescent="0.25">
      <c r="A136">
        <v>131</v>
      </c>
      <c r="B136" s="4">
        <f t="shared" si="4"/>
        <v>6.0831989623757465E-3</v>
      </c>
      <c r="C136" s="5">
        <f t="shared" si="5"/>
        <v>7.1348603810491044E-3</v>
      </c>
    </row>
    <row r="137" spans="1:3" x14ac:dyDescent="0.25">
      <c r="A137">
        <v>132</v>
      </c>
      <c r="B137" s="4">
        <f t="shared" si="4"/>
        <v>6.0409736000621161E-3</v>
      </c>
      <c r="C137" s="5">
        <f t="shared" si="5"/>
        <v>7.092635018735474E-3</v>
      </c>
    </row>
    <row r="138" spans="1:3" x14ac:dyDescent="0.25">
      <c r="A138">
        <v>133</v>
      </c>
      <c r="B138" s="4">
        <f t="shared" si="4"/>
        <v>5.9979847573450873E-3</v>
      </c>
      <c r="C138" s="5">
        <f t="shared" si="5"/>
        <v>7.0496461760184452E-3</v>
      </c>
    </row>
    <row r="139" spans="1:3" x14ac:dyDescent="0.25">
      <c r="A139">
        <v>134</v>
      </c>
      <c r="B139" s="4">
        <f t="shared" si="4"/>
        <v>5.9542788311037764E-3</v>
      </c>
      <c r="C139" s="5">
        <f t="shared" si="5"/>
        <v>7.0059402497771343E-3</v>
      </c>
    </row>
    <row r="140" spans="1:3" x14ac:dyDescent="0.25">
      <c r="A140">
        <v>135</v>
      </c>
      <c r="B140" s="4">
        <f t="shared" si="4"/>
        <v>5.9099009672191061E-3</v>
      </c>
      <c r="C140" s="5">
        <f t="shared" si="5"/>
        <v>6.9615623858924639E-3</v>
      </c>
    </row>
    <row r="141" spans="1:3" x14ac:dyDescent="0.25">
      <c r="A141">
        <v>136</v>
      </c>
      <c r="B141" s="4">
        <f t="shared" si="4"/>
        <v>5.8648950673142464E-3</v>
      </c>
      <c r="C141" s="5">
        <f t="shared" si="5"/>
        <v>6.9165564859876042E-3</v>
      </c>
    </row>
    <row r="142" spans="1:3" x14ac:dyDescent="0.25">
      <c r="A142">
        <v>137</v>
      </c>
      <c r="B142" s="4">
        <f t="shared" si="4"/>
        <v>5.8193037972356088E-3</v>
      </c>
      <c r="C142" s="5">
        <f t="shared" si="5"/>
        <v>6.8709652159089666E-3</v>
      </c>
    </row>
    <row r="143" spans="1:3" x14ac:dyDescent="0.25">
      <c r="A143">
        <v>138</v>
      </c>
      <c r="B143" s="4">
        <f t="shared" si="4"/>
        <v>5.7731685971105229E-3</v>
      </c>
      <c r="C143" s="5">
        <f t="shared" si="5"/>
        <v>6.8248300157838808E-3</v>
      </c>
    </row>
    <row r="144" spans="1:3" x14ac:dyDescent="0.25">
      <c r="A144">
        <v>139</v>
      </c>
      <c r="B144" s="4">
        <f t="shared" si="4"/>
        <v>5.7265296928593612E-3</v>
      </c>
      <c r="C144" s="5">
        <f t="shared" si="5"/>
        <v>6.7781911115327191E-3</v>
      </c>
    </row>
    <row r="145" spans="1:3" x14ac:dyDescent="0.25">
      <c r="A145">
        <v>140</v>
      </c>
      <c r="B145" s="4">
        <f t="shared" si="4"/>
        <v>5.6794261090136189E-3</v>
      </c>
      <c r="C145" s="5">
        <f t="shared" si="5"/>
        <v>6.7310875276869768E-3</v>
      </c>
    </row>
    <row r="146" spans="1:3" x14ac:dyDescent="0.25">
      <c r="A146">
        <v>141</v>
      </c>
      <c r="B146" s="4">
        <f t="shared" si="4"/>
        <v>5.6318956827259292E-3</v>
      </c>
      <c r="C146" s="5">
        <f t="shared" si="5"/>
        <v>6.6835571013992871E-3</v>
      </c>
    </row>
    <row r="147" spans="1:3" x14ac:dyDescent="0.25">
      <c r="A147">
        <v>142</v>
      </c>
      <c r="B147" s="4">
        <f t="shared" si="4"/>
        <v>5.5839750788662101E-3</v>
      </c>
      <c r="C147" s="5">
        <f t="shared" si="5"/>
        <v>6.635636497539568E-3</v>
      </c>
    </row>
    <row r="148" spans="1:3" x14ac:dyDescent="0.25">
      <c r="A148">
        <v>143</v>
      </c>
      <c r="B148" s="4">
        <f t="shared" si="4"/>
        <v>5.5356998060618334E-3</v>
      </c>
      <c r="C148" s="5">
        <f t="shared" si="5"/>
        <v>6.5873612247351913E-3</v>
      </c>
    </row>
    <row r="149" spans="1:3" x14ac:dyDescent="0.25">
      <c r="A149">
        <v>144</v>
      </c>
      <c r="B149" s="4">
        <f t="shared" si="4"/>
        <v>5.4871042336173126E-3</v>
      </c>
      <c r="C149" s="5">
        <f t="shared" si="5"/>
        <v>6.5387656522906705E-3</v>
      </c>
    </row>
    <row r="150" spans="1:3" x14ac:dyDescent="0.25">
      <c r="A150">
        <v>145</v>
      </c>
      <c r="B150" s="4">
        <f t="shared" si="4"/>
        <v>5.4382216091906077E-3</v>
      </c>
      <c r="C150" s="5">
        <f t="shared" si="5"/>
        <v>6.4898830278639656E-3</v>
      </c>
    </row>
    <row r="151" spans="1:3" x14ac:dyDescent="0.25">
      <c r="A151">
        <v>146</v>
      </c>
      <c r="B151" s="4">
        <f t="shared" si="4"/>
        <v>5.3890840771434467E-3</v>
      </c>
      <c r="C151" s="5">
        <f t="shared" si="5"/>
        <v>6.4407454958168046E-3</v>
      </c>
    </row>
    <row r="152" spans="1:3" x14ac:dyDescent="0.25">
      <c r="A152">
        <v>147</v>
      </c>
      <c r="B152" s="4">
        <f t="shared" si="4"/>
        <v>5.3397226974846168E-3</v>
      </c>
      <c r="C152" s="5">
        <f t="shared" si="5"/>
        <v>6.3913841161579747E-3</v>
      </c>
    </row>
    <row r="153" spans="1:3" x14ac:dyDescent="0.25">
      <c r="A153">
        <v>148</v>
      </c>
      <c r="B153" s="4">
        <f t="shared" si="4"/>
        <v>5.2901674653185182E-3</v>
      </c>
      <c r="C153" s="5">
        <f t="shared" si="5"/>
        <v>6.3418288839918761E-3</v>
      </c>
    </row>
    <row r="154" spans="1:3" x14ac:dyDescent="0.25">
      <c r="A154">
        <v>149</v>
      </c>
      <c r="B154" s="4">
        <f t="shared" si="4"/>
        <v>5.2404473307340327E-3</v>
      </c>
      <c r="C154" s="5">
        <f t="shared" si="5"/>
        <v>6.2921087494073906E-3</v>
      </c>
    </row>
    <row r="155" spans="1:3" x14ac:dyDescent="0.25">
      <c r="A155">
        <v>150</v>
      </c>
      <c r="B155" s="4">
        <f t="shared" si="4"/>
        <v>5.1905902190513276E-3</v>
      </c>
      <c r="C155" s="5">
        <f t="shared" si="5"/>
        <v>6.2422516377246854E-3</v>
      </c>
    </row>
    <row r="156" spans="1:3" x14ac:dyDescent="0.25">
      <c r="A156">
        <v>151</v>
      </c>
      <c r="B156" s="4">
        <f t="shared" si="4"/>
        <v>5.1406230513839635E-3</v>
      </c>
      <c r="C156" s="5">
        <f t="shared" si="5"/>
        <v>6.1922844700573213E-3</v>
      </c>
    </row>
    <row r="157" spans="1:3" x14ac:dyDescent="0.25">
      <c r="A157">
        <v>152</v>
      </c>
      <c r="B157" s="4">
        <f t="shared" si="4"/>
        <v>5.0905717654232685E-3</v>
      </c>
      <c r="C157" s="5">
        <f t="shared" si="5"/>
        <v>6.1422331840966264E-3</v>
      </c>
    </row>
    <row r="158" spans="1:3" x14ac:dyDescent="0.25">
      <c r="A158">
        <v>153</v>
      </c>
      <c r="B158" s="4">
        <f t="shared" si="4"/>
        <v>5.0404613364241069E-3</v>
      </c>
      <c r="C158" s="5">
        <f t="shared" si="5"/>
        <v>6.0921227550974648E-3</v>
      </c>
    </row>
    <row r="159" spans="1:3" x14ac:dyDescent="0.25">
      <c r="A159">
        <v>154</v>
      </c>
      <c r="B159" s="4">
        <f t="shared" si="4"/>
        <v>4.9903157983215429E-3</v>
      </c>
      <c r="C159" s="5">
        <f t="shared" si="5"/>
        <v>6.0419772169949008E-3</v>
      </c>
    </row>
    <row r="160" spans="1:3" x14ac:dyDescent="0.25">
      <c r="A160">
        <v>155</v>
      </c>
      <c r="B160" s="4">
        <f t="shared" si="4"/>
        <v>4.9401582649175602E-3</v>
      </c>
      <c r="C160" s="5">
        <f t="shared" si="5"/>
        <v>5.991819683590918E-3</v>
      </c>
    </row>
    <row r="161" spans="1:3" x14ac:dyDescent="0.25">
      <c r="A161">
        <v>156</v>
      </c>
      <c r="B161" s="4">
        <f t="shared" si="4"/>
        <v>4.890010951136059E-3</v>
      </c>
      <c r="C161" s="5">
        <f t="shared" si="5"/>
        <v>5.9416723698094169E-3</v>
      </c>
    </row>
    <row r="162" spans="1:3" x14ac:dyDescent="0.25">
      <c r="A162">
        <v>157</v>
      </c>
      <c r="B162" s="4">
        <f t="shared" si="4"/>
        <v>4.8398951942484336E-3</v>
      </c>
      <c r="C162" s="5">
        <f t="shared" si="5"/>
        <v>5.8915566129217915E-3</v>
      </c>
    </row>
    <row r="163" spans="1:3" x14ac:dyDescent="0.25">
      <c r="A163">
        <v>158</v>
      </c>
      <c r="B163" s="4">
        <f t="shared" si="4"/>
        <v>4.7898314750813853E-3</v>
      </c>
      <c r="C163" s="5">
        <f t="shared" si="5"/>
        <v>5.8414928937547432E-3</v>
      </c>
    </row>
    <row r="164" spans="1:3" x14ac:dyDescent="0.25">
      <c r="A164">
        <v>159</v>
      </c>
      <c r="B164" s="4">
        <f t="shared" si="4"/>
        <v>4.7398394391452436E-3</v>
      </c>
      <c r="C164" s="5">
        <f t="shared" si="5"/>
        <v>5.7915008578186015E-3</v>
      </c>
    </row>
    <row r="165" spans="1:3" x14ac:dyDescent="0.25">
      <c r="A165">
        <v>160</v>
      </c>
      <c r="B165" s="4">
        <f t="shared" si="4"/>
        <v>4.6899379176537082E-3</v>
      </c>
      <c r="C165" s="5">
        <f t="shared" si="5"/>
        <v>5.741599336327066E-3</v>
      </c>
    </row>
    <row r="166" spans="1:3" x14ac:dyDescent="0.25">
      <c r="A166">
        <v>161</v>
      </c>
      <c r="B166" s="4">
        <f t="shared" si="4"/>
        <v>4.64014494841547E-3</v>
      </c>
      <c r="C166" s="5">
        <f t="shared" si="5"/>
        <v>5.6918063670888279E-3</v>
      </c>
    </row>
    <row r="167" spans="1:3" x14ac:dyDescent="0.25">
      <c r="A167">
        <v>162</v>
      </c>
      <c r="B167" s="4">
        <f t="shared" si="4"/>
        <v>4.5904777965626309E-3</v>
      </c>
      <c r="C167" s="5">
        <f t="shared" si="5"/>
        <v>5.6421392152359888E-3</v>
      </c>
    </row>
    <row r="168" spans="1:3" x14ac:dyDescent="0.25">
      <c r="A168">
        <v>163</v>
      </c>
      <c r="B168" s="4">
        <f t="shared" si="4"/>
        <v>4.5409529750922717E-3</v>
      </c>
      <c r="C168" s="5">
        <f t="shared" si="5"/>
        <v>5.5926143937656296E-3</v>
      </c>
    </row>
    <row r="169" spans="1:3" x14ac:dyDescent="0.25">
      <c r="A169">
        <v>164</v>
      </c>
      <c r="B169" s="4">
        <f t="shared" si="4"/>
        <v>4.4915862652030736E-3</v>
      </c>
      <c r="C169" s="5">
        <f t="shared" si="5"/>
        <v>5.5432476838764315E-3</v>
      </c>
    </row>
    <row r="170" spans="1:3" x14ac:dyDescent="0.25">
      <c r="A170">
        <v>165</v>
      </c>
      <c r="B170" s="4">
        <f t="shared" si="4"/>
        <v>4.4423927364053428E-3</v>
      </c>
      <c r="C170" s="5">
        <f t="shared" si="5"/>
        <v>5.4940541550787007E-3</v>
      </c>
    </row>
    <row r="171" spans="1:3" x14ac:dyDescent="0.25">
      <c r="A171">
        <v>166</v>
      </c>
      <c r="B171" s="4">
        <f t="shared" si="4"/>
        <v>4.3933867663827897E-3</v>
      </c>
      <c r="C171" s="5">
        <f t="shared" si="5"/>
        <v>5.4450481850561476E-3</v>
      </c>
    </row>
    <row r="172" spans="1:3" x14ac:dyDescent="0.25">
      <c r="A172">
        <v>167</v>
      </c>
      <c r="B172" s="4">
        <f t="shared" si="4"/>
        <v>4.3445820605962915E-3</v>
      </c>
      <c r="C172" s="5">
        <f t="shared" si="5"/>
        <v>5.3962434792696494E-3</v>
      </c>
    </row>
    <row r="173" spans="1:3" x14ac:dyDescent="0.25">
      <c r="A173">
        <v>168</v>
      </c>
      <c r="B173" s="4">
        <f t="shared" si="4"/>
        <v>4.2959916716119873E-3</v>
      </c>
      <c r="C173" s="5">
        <f t="shared" si="5"/>
        <v>5.3476530902853451E-3</v>
      </c>
    </row>
    <row r="174" spans="1:3" x14ac:dyDescent="0.25">
      <c r="A174">
        <v>169</v>
      </c>
      <c r="B174" s="4">
        <f t="shared" si="4"/>
        <v>4.2476280181367176E-3</v>
      </c>
      <c r="C174" s="5">
        <f t="shared" si="5"/>
        <v>5.2992894368100755E-3</v>
      </c>
    </row>
    <row r="175" spans="1:3" x14ac:dyDescent="0.25">
      <c r="A175">
        <v>170</v>
      </c>
      <c r="B175" s="4">
        <f t="shared" si="4"/>
        <v>4.1995029037621423E-3</v>
      </c>
      <c r="C175" s="5">
        <f t="shared" si="5"/>
        <v>5.2511643224355002E-3</v>
      </c>
    </row>
    <row r="176" spans="1:3" x14ac:dyDescent="0.25">
      <c r="A176">
        <v>171</v>
      </c>
      <c r="B176" s="4">
        <f t="shared" si="4"/>
        <v>4.1516275353896681E-3</v>
      </c>
      <c r="C176" s="5">
        <f t="shared" si="5"/>
        <v>5.203288954063026E-3</v>
      </c>
    </row>
    <row r="177" spans="1:3" x14ac:dyDescent="0.25">
      <c r="A177">
        <v>172</v>
      </c>
      <c r="B177" s="4">
        <f t="shared" si="4"/>
        <v>4.1040125413478457E-3</v>
      </c>
      <c r="C177" s="5">
        <f t="shared" si="5"/>
        <v>5.1556739600212035E-3</v>
      </c>
    </row>
    <row r="178" spans="1:3" x14ac:dyDescent="0.25">
      <c r="A178">
        <v>173</v>
      </c>
      <c r="B178" s="4">
        <f t="shared" si="4"/>
        <v>4.0566679891766988E-3</v>
      </c>
      <c r="C178" s="5">
        <f t="shared" si="5"/>
        <v>5.1083294078500567E-3</v>
      </c>
    </row>
    <row r="179" spans="1:3" x14ac:dyDescent="0.25">
      <c r="A179">
        <v>174</v>
      </c>
      <c r="B179" s="4">
        <f t="shared" si="4"/>
        <v>4.0096034030856487E-3</v>
      </c>
      <c r="C179" s="5">
        <f t="shared" si="5"/>
        <v>5.0612648217590065E-3</v>
      </c>
    </row>
    <row r="180" spans="1:3" x14ac:dyDescent="0.25">
      <c r="A180">
        <v>175</v>
      </c>
      <c r="B180" s="4">
        <f t="shared" si="4"/>
        <v>3.962827781074596E-3</v>
      </c>
      <c r="C180" s="5">
        <f t="shared" si="5"/>
        <v>5.0144891997479539E-3</v>
      </c>
    </row>
    <row r="181" spans="1:3" x14ac:dyDescent="0.25">
      <c r="A181">
        <v>176</v>
      </c>
      <c r="B181" s="4">
        <f t="shared" si="4"/>
        <v>3.9163496117105012E-3</v>
      </c>
      <c r="C181" s="5">
        <f t="shared" si="5"/>
        <v>4.9680110303838591E-3</v>
      </c>
    </row>
    <row r="182" spans="1:3" x14ac:dyDescent="0.25">
      <c r="A182">
        <v>177</v>
      </c>
      <c r="B182" s="4">
        <f t="shared" si="4"/>
        <v>3.8701768905748946E-3</v>
      </c>
      <c r="C182" s="5">
        <f t="shared" si="5"/>
        <v>4.9218383092482524E-3</v>
      </c>
    </row>
    <row r="183" spans="1:3" x14ac:dyDescent="0.25">
      <c r="A183">
        <v>178</v>
      </c>
      <c r="B183" s="4">
        <f t="shared" si="4"/>
        <v>3.824317136343458E-3</v>
      </c>
      <c r="C183" s="5">
        <f t="shared" si="5"/>
        <v>4.8759785550168159E-3</v>
      </c>
    </row>
    <row r="184" spans="1:3" x14ac:dyDescent="0.25">
      <c r="A184">
        <v>179</v>
      </c>
      <c r="B184" s="4">
        <f t="shared" si="4"/>
        <v>3.778777406543643E-3</v>
      </c>
      <c r="C184" s="5">
        <f t="shared" si="5"/>
        <v>4.8304388252170009E-3</v>
      </c>
    </row>
    <row r="185" spans="1:3" x14ac:dyDescent="0.25">
      <c r="A185">
        <v>180</v>
      </c>
      <c r="B185" s="4">
        <f t="shared" si="4"/>
        <v>3.7335643129455809E-3</v>
      </c>
      <c r="C185" s="5">
        <f t="shared" si="5"/>
        <v>4.7852257316189388E-3</v>
      </c>
    </row>
    <row r="186" spans="1:3" x14ac:dyDescent="0.25">
      <c r="A186">
        <v>181</v>
      </c>
      <c r="B186" s="4">
        <f t="shared" si="4"/>
        <v>3.6886840366142648E-3</v>
      </c>
      <c r="C186" s="5">
        <f t="shared" si="5"/>
        <v>4.7403454552876227E-3</v>
      </c>
    </row>
    <row r="187" spans="1:3" x14ac:dyDescent="0.25">
      <c r="A187">
        <v>182</v>
      </c>
      <c r="B187" s="4">
        <f t="shared" si="4"/>
        <v>3.6441423426204489E-3</v>
      </c>
      <c r="C187" s="5">
        <f t="shared" si="5"/>
        <v>4.6958037612938068E-3</v>
      </c>
    </row>
    <row r="188" spans="1:3" x14ac:dyDescent="0.25">
      <c r="A188">
        <v>183</v>
      </c>
      <c r="B188" s="4">
        <f t="shared" si="4"/>
        <v>3.5999445943889485E-3</v>
      </c>
      <c r="C188" s="5">
        <f t="shared" si="5"/>
        <v>4.6516060130623064E-3</v>
      </c>
    </row>
    <row r="189" spans="1:3" x14ac:dyDescent="0.25">
      <c r="A189">
        <v>184</v>
      </c>
      <c r="B189" s="4">
        <f t="shared" si="4"/>
        <v>3.556095767719869E-3</v>
      </c>
      <c r="C189" s="5">
        <f t="shared" si="5"/>
        <v>4.6077571863932269E-3</v>
      </c>
    </row>
    <row r="190" spans="1:3" x14ac:dyDescent="0.25">
      <c r="A190">
        <v>185</v>
      </c>
      <c r="B190" s="4">
        <f t="shared" si="4"/>
        <v>3.5126004644631115E-3</v>
      </c>
      <c r="C190" s="5">
        <f t="shared" si="5"/>
        <v>4.5642618831364693E-3</v>
      </c>
    </row>
    <row r="191" spans="1:3" x14ac:dyDescent="0.25">
      <c r="A191">
        <v>186</v>
      </c>
      <c r="B191" s="4">
        <f t="shared" si="4"/>
        <v>3.4694629258456011E-3</v>
      </c>
      <c r="C191" s="5">
        <f t="shared" si="5"/>
        <v>4.521124344518959E-3</v>
      </c>
    </row>
    <row r="192" spans="1:3" x14ac:dyDescent="0.25">
      <c r="A192">
        <v>187</v>
      </c>
      <c r="B192" s="4">
        <f t="shared" si="4"/>
        <v>3.426687045472776E-3</v>
      </c>
      <c r="C192" s="5">
        <f t="shared" si="5"/>
        <v>4.4783484641461339E-3</v>
      </c>
    </row>
    <row r="193" spans="1:3" x14ac:dyDescent="0.25">
      <c r="A193">
        <v>188</v>
      </c>
      <c r="B193" s="4">
        <f t="shared" si="4"/>
        <v>3.3842763819952326E-3</v>
      </c>
      <c r="C193" s="5">
        <f t="shared" si="5"/>
        <v>4.4359378006685905E-3</v>
      </c>
    </row>
    <row r="194" spans="1:3" x14ac:dyDescent="0.25">
      <c r="A194">
        <v>189</v>
      </c>
      <c r="B194" s="4">
        <f t="shared" si="4"/>
        <v>3.3422341714370862E-3</v>
      </c>
      <c r="C194" s="5">
        <f t="shared" si="5"/>
        <v>4.3938955901104441E-3</v>
      </c>
    </row>
    <row r="195" spans="1:3" x14ac:dyDescent="0.25">
      <c r="A195">
        <v>190</v>
      </c>
      <c r="B195" s="4">
        <f t="shared" si="4"/>
        <v>3.3005633392133582E-3</v>
      </c>
      <c r="C195" s="5">
        <f t="shared" si="5"/>
        <v>4.3522247578867161E-3</v>
      </c>
    </row>
    <row r="196" spans="1:3" x14ac:dyDescent="0.25">
      <c r="A196">
        <v>191</v>
      </c>
      <c r="B196" s="4">
        <f t="shared" si="4"/>
        <v>3.2592665118122977E-3</v>
      </c>
      <c r="C196" s="5">
        <f t="shared" si="5"/>
        <v>4.3109279304856555E-3</v>
      </c>
    </row>
    <row r="197" spans="1:3" x14ac:dyDescent="0.25">
      <c r="A197">
        <v>192</v>
      </c>
      <c r="B197" s="4">
        <f t="shared" si="4"/>
        <v>3.2183460281737242E-3</v>
      </c>
      <c r="C197" s="5">
        <f t="shared" si="5"/>
        <v>4.270007446847082E-3</v>
      </c>
    </row>
    <row r="198" spans="1:3" x14ac:dyDescent="0.25">
      <c r="A198">
        <v>193</v>
      </c>
      <c r="B198" s="4">
        <f t="shared" ref="B198:B205" si="6">_xlfn.NORM.DIST(LN(A198+0.5),$B$1,$B$2,TRUE)-_xlfn.NORM.DIST(LN(MAX(0.0000001,A198-0.5)),$B$1,$B$2,TRUE)</f>
        <v>3.1778039507405209E-3</v>
      </c>
      <c r="C198" s="5">
        <f t="shared" ref="C198:C205" si="7">B198+(1-SUM($B$5:$B$205))/COUNT($B$5:$B$205)</f>
        <v>4.2294653694138788E-3</v>
      </c>
    </row>
    <row r="199" spans="1:3" x14ac:dyDescent="0.25">
      <c r="A199">
        <v>194</v>
      </c>
      <c r="B199" s="4">
        <f t="shared" si="6"/>
        <v>3.1376420762215806E-3</v>
      </c>
      <c r="C199" s="5">
        <f t="shared" si="7"/>
        <v>4.1893034948949385E-3</v>
      </c>
    </row>
    <row r="200" spans="1:3" x14ac:dyDescent="0.25">
      <c r="A200">
        <v>195</v>
      </c>
      <c r="B200" s="4">
        <f t="shared" si="6"/>
        <v>3.09786194603201E-3</v>
      </c>
      <c r="C200" s="5">
        <f t="shared" si="7"/>
        <v>4.1495233647053679E-3</v>
      </c>
    </row>
    <row r="201" spans="1:3" x14ac:dyDescent="0.25">
      <c r="A201">
        <v>196</v>
      </c>
      <c r="B201" s="4">
        <f t="shared" si="6"/>
        <v>3.0584648564555561E-3</v>
      </c>
      <c r="C201" s="5">
        <f t="shared" si="7"/>
        <v>4.110126275128914E-3</v>
      </c>
    </row>
    <row r="202" spans="1:3" x14ac:dyDescent="0.25">
      <c r="A202">
        <v>197</v>
      </c>
      <c r="B202" s="4">
        <f t="shared" si="6"/>
        <v>3.0194518684977245E-3</v>
      </c>
      <c r="C202" s="5">
        <f t="shared" si="7"/>
        <v>4.0711132871710824E-3</v>
      </c>
    </row>
    <row r="203" spans="1:3" x14ac:dyDescent="0.25">
      <c r="A203">
        <v>198</v>
      </c>
      <c r="B203" s="4">
        <f t="shared" si="6"/>
        <v>2.9808238174650059E-3</v>
      </c>
      <c r="C203" s="5">
        <f t="shared" si="7"/>
        <v>4.0324852361383638E-3</v>
      </c>
    </row>
    <row r="204" spans="1:3" x14ac:dyDescent="0.25">
      <c r="A204">
        <v>199</v>
      </c>
      <c r="B204" s="4">
        <f t="shared" si="6"/>
        <v>2.9425813222573316E-3</v>
      </c>
      <c r="C204" s="5">
        <f t="shared" si="7"/>
        <v>3.9942427409306895E-3</v>
      </c>
    </row>
    <row r="205" spans="1:3" x14ac:dyDescent="0.25">
      <c r="A205">
        <v>200</v>
      </c>
      <c r="B205" s="4">
        <f t="shared" si="6"/>
        <v>2.904724794385416E-3</v>
      </c>
      <c r="C205" s="5">
        <f t="shared" si="7"/>
        <v>3.9563862130587739E-3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7" sqref="D7"/>
    </sheetView>
  </sheetViews>
  <sheetFormatPr defaultRowHeight="15" x14ac:dyDescent="0.25"/>
  <cols>
    <col min="1" max="1" width="19.28515625" customWidth="1"/>
    <col min="2" max="2" width="9.140625" customWidth="1"/>
  </cols>
  <sheetData>
    <row r="1" spans="1:4" x14ac:dyDescent="0.25">
      <c r="A1" s="11" t="s">
        <v>23</v>
      </c>
      <c r="B1" s="11"/>
      <c r="C1" s="7"/>
    </row>
    <row r="2" spans="1:4" x14ac:dyDescent="0.25">
      <c r="A2" s="8" t="s">
        <v>24</v>
      </c>
      <c r="B2" s="18">
        <v>100</v>
      </c>
      <c r="C2" s="7"/>
    </row>
    <row r="3" spans="1:4" x14ac:dyDescent="0.25">
      <c r="A3" s="8" t="s">
        <v>25</v>
      </c>
      <c r="B3" s="18">
        <v>80</v>
      </c>
      <c r="C3" s="7"/>
    </row>
    <row r="4" spans="1:4" x14ac:dyDescent="0.25">
      <c r="A4" s="8" t="s">
        <v>26</v>
      </c>
      <c r="B4" s="18">
        <v>5</v>
      </c>
      <c r="C4" s="7"/>
    </row>
    <row r="5" spans="1:4" x14ac:dyDescent="0.25">
      <c r="A5" s="8" t="s">
        <v>27</v>
      </c>
      <c r="B5" s="14">
        <v>0.04</v>
      </c>
      <c r="C5" s="7"/>
      <c r="D5" s="24" t="s">
        <v>51</v>
      </c>
    </row>
    <row r="6" spans="1:4" x14ac:dyDescent="0.25">
      <c r="A6" s="12" t="s">
        <v>28</v>
      </c>
      <c r="B6" s="14">
        <v>0.22995609001231795</v>
      </c>
      <c r="C6" s="7" t="s">
        <v>35</v>
      </c>
    </row>
    <row r="7" spans="1:4" x14ac:dyDescent="0.25">
      <c r="A7" s="8"/>
      <c r="B7" s="8"/>
      <c r="C7" s="7"/>
      <c r="D7" s="24" t="s">
        <v>52</v>
      </c>
    </row>
    <row r="8" spans="1:4" x14ac:dyDescent="0.25">
      <c r="A8" s="11" t="s">
        <v>31</v>
      </c>
      <c r="B8" s="8"/>
      <c r="C8" s="7"/>
    </row>
    <row r="9" spans="1:4" x14ac:dyDescent="0.25">
      <c r="A9" s="8" t="s">
        <v>30</v>
      </c>
      <c r="B9" s="9">
        <f>++B3*EXP(-B5*B4)</f>
        <v>65.498460246238551</v>
      </c>
      <c r="C9" s="7"/>
    </row>
    <row r="10" spans="1:4" x14ac:dyDescent="0.25">
      <c r="A10" s="13" t="s">
        <v>33</v>
      </c>
      <c r="B10" s="10">
        <f>+B6*B4^0.5</f>
        <v>0.51419744910760345</v>
      </c>
      <c r="C10" s="7"/>
    </row>
    <row r="11" spans="1:4" x14ac:dyDescent="0.25">
      <c r="A11" s="7" t="s">
        <v>10</v>
      </c>
      <c r="B11" s="10">
        <f>++(LN(B2/B3)+(B5+B6*B6/2)*B4)/(B6*B4^0.5)</f>
        <v>1.0800190872444004</v>
      </c>
      <c r="C11" s="7"/>
    </row>
    <row r="12" spans="1:4" x14ac:dyDescent="0.25">
      <c r="A12" s="7" t="s">
        <v>11</v>
      </c>
      <c r="B12" s="10">
        <f>+B11-B10</f>
        <v>0.56582163813679698</v>
      </c>
      <c r="C12" s="7"/>
    </row>
    <row r="13" spans="1:4" x14ac:dyDescent="0.25">
      <c r="A13" s="13" t="s">
        <v>29</v>
      </c>
      <c r="B13" s="10">
        <f>_xlfn.NORM.DIST(B11,0,1,TRUE)</f>
        <v>0.85993315970917461</v>
      </c>
      <c r="C13" s="7"/>
    </row>
    <row r="14" spans="1:4" x14ac:dyDescent="0.25">
      <c r="A14" s="13" t="s">
        <v>49</v>
      </c>
      <c r="B14" s="10">
        <f>_xlfn.NORM.DIST(B12,0,1,TRUE)</f>
        <v>0.71424248225497</v>
      </c>
      <c r="C14" s="7"/>
    </row>
    <row r="15" spans="1:4" x14ac:dyDescent="0.25">
      <c r="A15" s="7"/>
      <c r="B15" s="7"/>
      <c r="C15" s="7"/>
    </row>
    <row r="16" spans="1:4" x14ac:dyDescent="0.25">
      <c r="A16" s="13" t="s">
        <v>32</v>
      </c>
      <c r="B16" s="10">
        <f>(B13-1)*B2-B14*B9+B9</f>
        <v>4.7099933870041184</v>
      </c>
      <c r="C16" s="7"/>
    </row>
    <row r="17" spans="1:3" x14ac:dyDescent="0.25">
      <c r="A17" s="7"/>
      <c r="B17" s="7"/>
      <c r="C17" s="7"/>
    </row>
    <row r="18" spans="1:3" x14ac:dyDescent="0.25">
      <c r="A18" s="7"/>
      <c r="B18" s="10"/>
      <c r="C18" s="7"/>
    </row>
    <row r="19" spans="1:3" x14ac:dyDescent="0.25">
      <c r="A19" s="7"/>
      <c r="B19" s="10"/>
      <c r="C19" s="7"/>
    </row>
    <row r="20" spans="1:3" x14ac:dyDescent="0.25">
      <c r="A20" s="1"/>
      <c r="B20" s="6"/>
      <c r="C20" s="1"/>
    </row>
    <row r="22" spans="1:3" x14ac:dyDescent="0.25">
      <c r="B22" s="2"/>
    </row>
    <row r="23" spans="1:3" x14ac:dyDescent="0.25">
      <c r="B23" s="2"/>
    </row>
    <row r="24" spans="1:3" x14ac:dyDescent="0.25">
      <c r="B24" s="2"/>
    </row>
    <row r="25" spans="1:3" x14ac:dyDescent="0.25">
      <c r="B25" s="2"/>
    </row>
    <row r="27" spans="1:3" x14ac:dyDescent="0.25">
      <c r="B27" s="2"/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16" sqref="D16"/>
    </sheetView>
  </sheetViews>
  <sheetFormatPr defaultRowHeight="15" x14ac:dyDescent="0.25"/>
  <cols>
    <col min="1" max="1" width="19.28515625" customWidth="1"/>
    <col min="2" max="2" width="9.140625" customWidth="1"/>
  </cols>
  <sheetData>
    <row r="1" spans="1:4" x14ac:dyDescent="0.25">
      <c r="A1" s="11" t="s">
        <v>23</v>
      </c>
      <c r="B1" s="11"/>
      <c r="C1" s="7"/>
    </row>
    <row r="2" spans="1:4" x14ac:dyDescent="0.25">
      <c r="A2" s="8" t="s">
        <v>24</v>
      </c>
      <c r="B2" s="18">
        <v>100</v>
      </c>
      <c r="C2" s="7"/>
    </row>
    <row r="3" spans="1:4" x14ac:dyDescent="0.25">
      <c r="A3" s="8" t="s">
        <v>25</v>
      </c>
      <c r="B3" s="18">
        <v>150</v>
      </c>
      <c r="C3" s="7"/>
    </row>
    <row r="4" spans="1:4" x14ac:dyDescent="0.25">
      <c r="A4" s="8" t="s">
        <v>26</v>
      </c>
      <c r="B4" s="18">
        <v>5</v>
      </c>
      <c r="C4" s="7"/>
    </row>
    <row r="5" spans="1:4" x14ac:dyDescent="0.25">
      <c r="A5" s="8" t="s">
        <v>27</v>
      </c>
      <c r="B5" s="14">
        <v>0.04</v>
      </c>
      <c r="C5" s="7"/>
    </row>
    <row r="6" spans="1:4" x14ac:dyDescent="0.25">
      <c r="A6" s="12" t="s">
        <v>28</v>
      </c>
      <c r="B6" s="14">
        <v>0.22995609001231795</v>
      </c>
      <c r="C6" s="7"/>
    </row>
    <row r="7" spans="1:4" x14ac:dyDescent="0.25">
      <c r="A7" s="8"/>
      <c r="B7" s="8"/>
      <c r="C7" s="7"/>
    </row>
    <row r="8" spans="1:4" x14ac:dyDescent="0.25">
      <c r="A8" s="11" t="s">
        <v>31</v>
      </c>
      <c r="B8" s="8"/>
      <c r="C8" s="7"/>
    </row>
    <row r="9" spans="1:4" x14ac:dyDescent="0.25">
      <c r="A9" s="8" t="s">
        <v>30</v>
      </c>
      <c r="B9" s="9">
        <f>++B3*EXP(-B5*B4)</f>
        <v>122.80961296169727</v>
      </c>
      <c r="C9" s="7"/>
    </row>
    <row r="10" spans="1:4" x14ac:dyDescent="0.25">
      <c r="A10" s="13" t="s">
        <v>33</v>
      </c>
      <c r="B10" s="10">
        <f>+B6*B4^0.5</f>
        <v>0.51419744910760345</v>
      </c>
      <c r="C10" s="7"/>
    </row>
    <row r="11" spans="1:4" x14ac:dyDescent="0.25">
      <c r="A11" s="7" t="s">
        <v>10</v>
      </c>
      <c r="B11" s="10">
        <f>++(LN(B2/B3)+(B5+B6*B6/2)*B4)/(B6*B4^0.5)</f>
        <v>-0.14248534274321023</v>
      </c>
      <c r="C11" s="7"/>
    </row>
    <row r="12" spans="1:4" x14ac:dyDescent="0.25">
      <c r="A12" s="7" t="s">
        <v>11</v>
      </c>
      <c r="B12" s="10">
        <f>+B11-B10</f>
        <v>-0.65668279185081369</v>
      </c>
      <c r="C12" s="7"/>
    </row>
    <row r="13" spans="1:4" x14ac:dyDescent="0.25">
      <c r="A13" s="13" t="s">
        <v>29</v>
      </c>
      <c r="B13" s="10">
        <f>_xlfn.NORM.DIST(B11,0,1,TRUE)</f>
        <v>0.44334832802198115</v>
      </c>
      <c r="C13" s="7"/>
    </row>
    <row r="14" spans="1:4" x14ac:dyDescent="0.25">
      <c r="A14" s="13" t="s">
        <v>49</v>
      </c>
      <c r="B14" s="10">
        <f>_xlfn.NORM.DIST(B12,0,1,TRUE)</f>
        <v>0.25569245073688968</v>
      </c>
      <c r="C14" s="7"/>
    </row>
    <row r="15" spans="1:4" x14ac:dyDescent="0.25">
      <c r="A15" s="7"/>
      <c r="B15" s="7"/>
      <c r="C15" s="7"/>
    </row>
    <row r="16" spans="1:4" x14ac:dyDescent="0.25">
      <c r="A16" s="13" t="s">
        <v>34</v>
      </c>
      <c r="B16" s="10">
        <f>B13*B2-B14*B9</f>
        <v>12.933341889972848</v>
      </c>
      <c r="C16" s="7"/>
      <c r="D16" s="24" t="s">
        <v>53</v>
      </c>
    </row>
    <row r="17" spans="1:3" x14ac:dyDescent="0.25">
      <c r="A17" s="7"/>
      <c r="B17" s="7"/>
      <c r="C17" s="7"/>
    </row>
    <row r="18" spans="1:3" x14ac:dyDescent="0.25">
      <c r="A18" s="7"/>
      <c r="B18" s="10"/>
      <c r="C18" s="7"/>
    </row>
    <row r="19" spans="1:3" x14ac:dyDescent="0.25">
      <c r="A19" s="7"/>
      <c r="B19" s="10"/>
      <c r="C19" s="7"/>
    </row>
    <row r="20" spans="1:3" x14ac:dyDescent="0.25">
      <c r="A20" s="1"/>
      <c r="B20" s="6"/>
      <c r="C20" s="1"/>
    </row>
    <row r="22" spans="1:3" x14ac:dyDescent="0.25">
      <c r="B22" s="2"/>
    </row>
    <row r="23" spans="1:3" x14ac:dyDescent="0.25">
      <c r="B23" s="2"/>
    </row>
    <row r="24" spans="1:3" x14ac:dyDescent="0.25">
      <c r="B24" s="2"/>
    </row>
    <row r="25" spans="1:3" x14ac:dyDescent="0.25">
      <c r="B25" s="2"/>
    </row>
    <row r="27" spans="1:3" x14ac:dyDescent="0.25">
      <c r="B2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workbookViewId="0">
      <selection activeCell="F7" sqref="F7"/>
    </sheetView>
  </sheetViews>
  <sheetFormatPr defaultRowHeight="15" x14ac:dyDescent="0.25"/>
  <cols>
    <col min="2" max="3" width="9.28515625" bestFit="1" customWidth="1"/>
    <col min="4" max="5" width="9.5703125" bestFit="1" customWidth="1"/>
    <col min="6" max="6" width="9.28515625" bestFit="1" customWidth="1"/>
    <col min="7" max="8" width="9.140625" customWidth="1"/>
  </cols>
  <sheetData>
    <row r="1" spans="1:8" x14ac:dyDescent="0.25">
      <c r="B1" t="s">
        <v>15</v>
      </c>
      <c r="C1" t="s">
        <v>12</v>
      </c>
    </row>
    <row r="2" spans="1:8" x14ac:dyDescent="0.25">
      <c r="A2" t="s">
        <v>16</v>
      </c>
      <c r="C2" s="20">
        <v>100</v>
      </c>
    </row>
    <row r="3" spans="1:8" x14ac:dyDescent="0.25">
      <c r="A3" t="s">
        <v>14</v>
      </c>
      <c r="B3" s="19">
        <v>80</v>
      </c>
      <c r="C3" s="19">
        <v>4.71</v>
      </c>
    </row>
    <row r="4" spans="1:8" x14ac:dyDescent="0.25">
      <c r="A4" t="s">
        <v>13</v>
      </c>
      <c r="B4" s="19">
        <v>150</v>
      </c>
      <c r="C4" s="20">
        <f>ii!B16</f>
        <v>12.933341889972848</v>
      </c>
    </row>
    <row r="5" spans="1:8" x14ac:dyDescent="0.25">
      <c r="F5" s="24" t="s">
        <v>54</v>
      </c>
    </row>
    <row r="6" spans="1:8" x14ac:dyDescent="0.25">
      <c r="A6" t="s">
        <v>0</v>
      </c>
      <c r="B6" t="s">
        <v>5</v>
      </c>
      <c r="C6" t="s">
        <v>3</v>
      </c>
      <c r="D6" t="s">
        <v>4</v>
      </c>
      <c r="F6" s="24" t="s">
        <v>55</v>
      </c>
    </row>
    <row r="7" spans="1:8" x14ac:dyDescent="0.25">
      <c r="A7">
        <v>0</v>
      </c>
      <c r="B7" s="21">
        <f>A7</f>
        <v>0</v>
      </c>
      <c r="C7" s="21">
        <f>MAX(0,(A7-$B$4))</f>
        <v>0</v>
      </c>
      <c r="D7" s="21">
        <f>MAX(0,($B$3-A7))</f>
        <v>80</v>
      </c>
      <c r="E7" s="3"/>
      <c r="F7" s="4"/>
      <c r="G7" s="4"/>
      <c r="H7" s="4"/>
    </row>
    <row r="8" spans="1:8" x14ac:dyDescent="0.25">
      <c r="A8">
        <v>1</v>
      </c>
      <c r="B8" s="21">
        <f t="shared" ref="B8:B71" si="0">A8</f>
        <v>1</v>
      </c>
      <c r="C8" s="21">
        <f t="shared" ref="C8:C71" si="1">MAX(0,(A8-$B$4))</f>
        <v>0</v>
      </c>
      <c r="D8" s="21">
        <f t="shared" ref="D8:D71" si="2">MAX(0,($B$3-A8))</f>
        <v>79</v>
      </c>
      <c r="E8" s="3"/>
      <c r="F8" s="4"/>
      <c r="G8" s="4"/>
      <c r="H8" s="4"/>
    </row>
    <row r="9" spans="1:8" x14ac:dyDescent="0.25">
      <c r="A9">
        <v>2</v>
      </c>
      <c r="B9" s="21">
        <f t="shared" si="0"/>
        <v>2</v>
      </c>
      <c r="C9" s="21">
        <f t="shared" si="1"/>
        <v>0</v>
      </c>
      <c r="D9" s="21">
        <f t="shared" si="2"/>
        <v>78</v>
      </c>
      <c r="E9" s="3"/>
      <c r="F9" s="4"/>
      <c r="G9" s="4"/>
      <c r="H9" s="4"/>
    </row>
    <row r="10" spans="1:8" x14ac:dyDescent="0.25">
      <c r="A10">
        <v>3</v>
      </c>
      <c r="B10" s="21">
        <f t="shared" si="0"/>
        <v>3</v>
      </c>
      <c r="C10" s="21">
        <f t="shared" si="1"/>
        <v>0</v>
      </c>
      <c r="D10" s="21">
        <f t="shared" si="2"/>
        <v>77</v>
      </c>
      <c r="E10" s="3"/>
      <c r="F10" s="4"/>
      <c r="G10" s="4"/>
      <c r="H10" s="4"/>
    </row>
    <row r="11" spans="1:8" x14ac:dyDescent="0.25">
      <c r="A11">
        <v>4</v>
      </c>
      <c r="B11" s="21">
        <f t="shared" si="0"/>
        <v>4</v>
      </c>
      <c r="C11" s="21">
        <f t="shared" si="1"/>
        <v>0</v>
      </c>
      <c r="D11" s="21">
        <f t="shared" si="2"/>
        <v>76</v>
      </c>
      <c r="E11" s="3"/>
      <c r="F11" s="4"/>
      <c r="G11" s="4"/>
      <c r="H11" s="4"/>
    </row>
    <row r="12" spans="1:8" x14ac:dyDescent="0.25">
      <c r="A12">
        <v>5</v>
      </c>
      <c r="B12" s="21">
        <f t="shared" si="0"/>
        <v>5</v>
      </c>
      <c r="C12" s="21">
        <f t="shared" si="1"/>
        <v>0</v>
      </c>
      <c r="D12" s="21">
        <f t="shared" si="2"/>
        <v>75</v>
      </c>
      <c r="E12" s="3"/>
      <c r="F12" s="4"/>
      <c r="G12" s="4"/>
      <c r="H12" s="4"/>
    </row>
    <row r="13" spans="1:8" x14ac:dyDescent="0.25">
      <c r="A13">
        <v>6</v>
      </c>
      <c r="B13" s="21">
        <f t="shared" si="0"/>
        <v>6</v>
      </c>
      <c r="C13" s="21">
        <f t="shared" si="1"/>
        <v>0</v>
      </c>
      <c r="D13" s="21">
        <f t="shared" si="2"/>
        <v>74</v>
      </c>
      <c r="E13" s="3"/>
      <c r="F13" s="4"/>
      <c r="G13" s="4"/>
      <c r="H13" s="4"/>
    </row>
    <row r="14" spans="1:8" x14ac:dyDescent="0.25">
      <c r="A14">
        <v>7</v>
      </c>
      <c r="B14" s="21">
        <f t="shared" si="0"/>
        <v>7</v>
      </c>
      <c r="C14" s="21">
        <f t="shared" si="1"/>
        <v>0</v>
      </c>
      <c r="D14" s="21">
        <f t="shared" si="2"/>
        <v>73</v>
      </c>
      <c r="E14" s="3"/>
      <c r="F14" s="4"/>
      <c r="G14" s="4"/>
      <c r="H14" s="4"/>
    </row>
    <row r="15" spans="1:8" x14ac:dyDescent="0.25">
      <c r="A15">
        <v>8</v>
      </c>
      <c r="B15" s="21">
        <f t="shared" si="0"/>
        <v>8</v>
      </c>
      <c r="C15" s="21">
        <f t="shared" si="1"/>
        <v>0</v>
      </c>
      <c r="D15" s="21">
        <f t="shared" si="2"/>
        <v>72</v>
      </c>
      <c r="E15" s="3"/>
      <c r="F15" s="4"/>
      <c r="G15" s="4"/>
      <c r="H15" s="4"/>
    </row>
    <row r="16" spans="1:8" x14ac:dyDescent="0.25">
      <c r="A16">
        <v>9</v>
      </c>
      <c r="B16" s="21">
        <f t="shared" si="0"/>
        <v>9</v>
      </c>
      <c r="C16" s="21">
        <f t="shared" si="1"/>
        <v>0</v>
      </c>
      <c r="D16" s="21">
        <f t="shared" si="2"/>
        <v>71</v>
      </c>
      <c r="E16" s="3"/>
      <c r="F16" s="4"/>
      <c r="G16" s="4"/>
      <c r="H16" s="4"/>
    </row>
    <row r="17" spans="1:8" x14ac:dyDescent="0.25">
      <c r="A17">
        <v>10</v>
      </c>
      <c r="B17" s="21">
        <f t="shared" si="0"/>
        <v>10</v>
      </c>
      <c r="C17" s="21">
        <f t="shared" si="1"/>
        <v>0</v>
      </c>
      <c r="D17" s="21">
        <f t="shared" si="2"/>
        <v>70</v>
      </c>
      <c r="E17" s="3"/>
      <c r="F17" s="4"/>
      <c r="G17" s="4"/>
      <c r="H17" s="4"/>
    </row>
    <row r="18" spans="1:8" x14ac:dyDescent="0.25">
      <c r="A18">
        <v>11</v>
      </c>
      <c r="B18" s="21">
        <f t="shared" si="0"/>
        <v>11</v>
      </c>
      <c r="C18" s="21">
        <f t="shared" si="1"/>
        <v>0</v>
      </c>
      <c r="D18" s="21">
        <f t="shared" si="2"/>
        <v>69</v>
      </c>
      <c r="E18" s="3"/>
      <c r="F18" s="4"/>
      <c r="G18" s="4"/>
      <c r="H18" s="4"/>
    </row>
    <row r="19" spans="1:8" x14ac:dyDescent="0.25">
      <c r="A19">
        <v>12</v>
      </c>
      <c r="B19" s="21">
        <f t="shared" si="0"/>
        <v>12</v>
      </c>
      <c r="C19" s="21">
        <f t="shared" si="1"/>
        <v>0</v>
      </c>
      <c r="D19" s="21">
        <f t="shared" si="2"/>
        <v>68</v>
      </c>
      <c r="E19" s="3"/>
      <c r="F19" s="4"/>
      <c r="G19" s="4"/>
      <c r="H19" s="4"/>
    </row>
    <row r="20" spans="1:8" x14ac:dyDescent="0.25">
      <c r="A20">
        <v>13</v>
      </c>
      <c r="B20" s="21">
        <f t="shared" si="0"/>
        <v>13</v>
      </c>
      <c r="C20" s="21">
        <f t="shared" si="1"/>
        <v>0</v>
      </c>
      <c r="D20" s="21">
        <f t="shared" si="2"/>
        <v>67</v>
      </c>
      <c r="E20" s="3"/>
      <c r="F20" s="4"/>
      <c r="G20" s="4"/>
      <c r="H20" s="4"/>
    </row>
    <row r="21" spans="1:8" x14ac:dyDescent="0.25">
      <c r="A21">
        <v>14</v>
      </c>
      <c r="B21" s="21">
        <f t="shared" si="0"/>
        <v>14</v>
      </c>
      <c r="C21" s="21">
        <f t="shared" si="1"/>
        <v>0</v>
      </c>
      <c r="D21" s="21">
        <f t="shared" si="2"/>
        <v>66</v>
      </c>
      <c r="E21" s="3"/>
      <c r="F21" s="4"/>
      <c r="G21" s="4"/>
      <c r="H21" s="4"/>
    </row>
    <row r="22" spans="1:8" x14ac:dyDescent="0.25">
      <c r="A22">
        <v>15</v>
      </c>
      <c r="B22" s="21">
        <f t="shared" si="0"/>
        <v>15</v>
      </c>
      <c r="C22" s="21">
        <f t="shared" si="1"/>
        <v>0</v>
      </c>
      <c r="D22" s="21">
        <f t="shared" si="2"/>
        <v>65</v>
      </c>
      <c r="E22" s="3"/>
      <c r="F22" s="4"/>
      <c r="G22" s="4"/>
      <c r="H22" s="4"/>
    </row>
    <row r="23" spans="1:8" x14ac:dyDescent="0.25">
      <c r="A23">
        <v>16</v>
      </c>
      <c r="B23" s="21">
        <f t="shared" si="0"/>
        <v>16</v>
      </c>
      <c r="C23" s="21">
        <f t="shared" si="1"/>
        <v>0</v>
      </c>
      <c r="D23" s="21">
        <f t="shared" si="2"/>
        <v>64</v>
      </c>
      <c r="E23" s="3"/>
      <c r="F23" s="4"/>
      <c r="G23" s="4"/>
      <c r="H23" s="4"/>
    </row>
    <row r="24" spans="1:8" x14ac:dyDescent="0.25">
      <c r="A24">
        <v>17</v>
      </c>
      <c r="B24" s="21">
        <f t="shared" si="0"/>
        <v>17</v>
      </c>
      <c r="C24" s="21">
        <f t="shared" si="1"/>
        <v>0</v>
      </c>
      <c r="D24" s="21">
        <f t="shared" si="2"/>
        <v>63</v>
      </c>
      <c r="E24" s="3"/>
      <c r="F24" s="4"/>
      <c r="G24" s="4"/>
      <c r="H24" s="4"/>
    </row>
    <row r="25" spans="1:8" x14ac:dyDescent="0.25">
      <c r="A25">
        <v>18</v>
      </c>
      <c r="B25" s="21">
        <f t="shared" si="0"/>
        <v>18</v>
      </c>
      <c r="C25" s="21">
        <f t="shared" si="1"/>
        <v>0</v>
      </c>
      <c r="D25" s="21">
        <f t="shared" si="2"/>
        <v>62</v>
      </c>
      <c r="E25" s="3"/>
      <c r="F25" s="4"/>
      <c r="G25" s="4"/>
      <c r="H25" s="4"/>
    </row>
    <row r="26" spans="1:8" x14ac:dyDescent="0.25">
      <c r="A26">
        <v>19</v>
      </c>
      <c r="B26" s="21">
        <f t="shared" si="0"/>
        <v>19</v>
      </c>
      <c r="C26" s="21">
        <f t="shared" si="1"/>
        <v>0</v>
      </c>
      <c r="D26" s="21">
        <f t="shared" si="2"/>
        <v>61</v>
      </c>
      <c r="E26" s="3"/>
      <c r="F26" s="4"/>
      <c r="G26" s="4"/>
      <c r="H26" s="4"/>
    </row>
    <row r="27" spans="1:8" x14ac:dyDescent="0.25">
      <c r="A27">
        <v>20</v>
      </c>
      <c r="B27" s="21">
        <f t="shared" si="0"/>
        <v>20</v>
      </c>
      <c r="C27" s="21">
        <f t="shared" si="1"/>
        <v>0</v>
      </c>
      <c r="D27" s="21">
        <f t="shared" si="2"/>
        <v>60</v>
      </c>
      <c r="E27" s="3"/>
      <c r="F27" s="4"/>
      <c r="G27" s="4"/>
      <c r="H27" s="4"/>
    </row>
    <row r="28" spans="1:8" x14ac:dyDescent="0.25">
      <c r="A28">
        <v>21</v>
      </c>
      <c r="B28" s="21">
        <f t="shared" si="0"/>
        <v>21</v>
      </c>
      <c r="C28" s="21">
        <f t="shared" si="1"/>
        <v>0</v>
      </c>
      <c r="D28" s="21">
        <f t="shared" si="2"/>
        <v>59</v>
      </c>
      <c r="E28" s="3"/>
      <c r="F28" s="4"/>
      <c r="G28" s="4"/>
      <c r="H28" s="4"/>
    </row>
    <row r="29" spans="1:8" x14ac:dyDescent="0.25">
      <c r="A29">
        <v>22</v>
      </c>
      <c r="B29" s="21">
        <f t="shared" si="0"/>
        <v>22</v>
      </c>
      <c r="C29" s="21">
        <f t="shared" si="1"/>
        <v>0</v>
      </c>
      <c r="D29" s="21">
        <f t="shared" si="2"/>
        <v>58</v>
      </c>
      <c r="E29" s="3"/>
      <c r="F29" s="4"/>
      <c r="G29" s="4"/>
      <c r="H29" s="4"/>
    </row>
    <row r="30" spans="1:8" x14ac:dyDescent="0.25">
      <c r="A30">
        <v>23</v>
      </c>
      <c r="B30" s="21">
        <f t="shared" si="0"/>
        <v>23</v>
      </c>
      <c r="C30" s="21">
        <f t="shared" si="1"/>
        <v>0</v>
      </c>
      <c r="D30" s="21">
        <f t="shared" si="2"/>
        <v>57</v>
      </c>
      <c r="E30" s="3"/>
      <c r="F30" s="4"/>
      <c r="G30" s="4"/>
      <c r="H30" s="4"/>
    </row>
    <row r="31" spans="1:8" x14ac:dyDescent="0.25">
      <c r="A31">
        <v>24</v>
      </c>
      <c r="B31" s="21">
        <f t="shared" si="0"/>
        <v>24</v>
      </c>
      <c r="C31" s="21">
        <f t="shared" si="1"/>
        <v>0</v>
      </c>
      <c r="D31" s="21">
        <f t="shared" si="2"/>
        <v>56</v>
      </c>
      <c r="E31" s="3"/>
      <c r="F31" s="4"/>
      <c r="G31" s="4"/>
      <c r="H31" s="4"/>
    </row>
    <row r="32" spans="1:8" x14ac:dyDescent="0.25">
      <c r="A32">
        <v>25</v>
      </c>
      <c r="B32" s="21">
        <f t="shared" si="0"/>
        <v>25</v>
      </c>
      <c r="C32" s="21">
        <f t="shared" si="1"/>
        <v>0</v>
      </c>
      <c r="D32" s="21">
        <f t="shared" si="2"/>
        <v>55</v>
      </c>
      <c r="E32" s="3"/>
      <c r="F32" s="4"/>
      <c r="G32" s="4"/>
      <c r="H32" s="4"/>
    </row>
    <row r="33" spans="1:8" x14ac:dyDescent="0.25">
      <c r="A33">
        <v>26</v>
      </c>
      <c r="B33" s="21">
        <f t="shared" si="0"/>
        <v>26</v>
      </c>
      <c r="C33" s="21">
        <f t="shared" si="1"/>
        <v>0</v>
      </c>
      <c r="D33" s="21">
        <f t="shared" si="2"/>
        <v>54</v>
      </c>
      <c r="E33" s="3"/>
      <c r="F33" s="4"/>
      <c r="G33" s="4"/>
      <c r="H33" s="4"/>
    </row>
    <row r="34" spans="1:8" x14ac:dyDescent="0.25">
      <c r="A34">
        <v>27</v>
      </c>
      <c r="B34" s="21">
        <f t="shared" si="0"/>
        <v>27</v>
      </c>
      <c r="C34" s="21">
        <f t="shared" si="1"/>
        <v>0</v>
      </c>
      <c r="D34" s="21">
        <f t="shared" si="2"/>
        <v>53</v>
      </c>
      <c r="E34" s="3"/>
      <c r="F34" s="4"/>
      <c r="G34" s="4"/>
      <c r="H34" s="4"/>
    </row>
    <row r="35" spans="1:8" x14ac:dyDescent="0.25">
      <c r="A35">
        <v>28</v>
      </c>
      <c r="B35" s="21">
        <f t="shared" si="0"/>
        <v>28</v>
      </c>
      <c r="C35" s="21">
        <f t="shared" si="1"/>
        <v>0</v>
      </c>
      <c r="D35" s="21">
        <f t="shared" si="2"/>
        <v>52</v>
      </c>
      <c r="E35" s="3"/>
      <c r="F35" s="4"/>
      <c r="G35" s="4"/>
      <c r="H35" s="4"/>
    </row>
    <row r="36" spans="1:8" x14ac:dyDescent="0.25">
      <c r="A36">
        <v>29</v>
      </c>
      <c r="B36" s="21">
        <f t="shared" si="0"/>
        <v>29</v>
      </c>
      <c r="C36" s="21">
        <f t="shared" si="1"/>
        <v>0</v>
      </c>
      <c r="D36" s="21">
        <f t="shared" si="2"/>
        <v>51</v>
      </c>
      <c r="E36" s="3"/>
      <c r="F36" s="4"/>
      <c r="G36" s="4"/>
      <c r="H36" s="4"/>
    </row>
    <row r="37" spans="1:8" x14ac:dyDescent="0.25">
      <c r="A37">
        <v>30</v>
      </c>
      <c r="B37" s="21">
        <f t="shared" si="0"/>
        <v>30</v>
      </c>
      <c r="C37" s="21">
        <f t="shared" si="1"/>
        <v>0</v>
      </c>
      <c r="D37" s="21">
        <f t="shared" si="2"/>
        <v>50</v>
      </c>
      <c r="E37" s="3"/>
      <c r="F37" s="4"/>
      <c r="G37" s="4"/>
      <c r="H37" s="4"/>
    </row>
    <row r="38" spans="1:8" x14ac:dyDescent="0.25">
      <c r="A38">
        <v>31</v>
      </c>
      <c r="B38" s="21">
        <f t="shared" si="0"/>
        <v>31</v>
      </c>
      <c r="C38" s="21">
        <f t="shared" si="1"/>
        <v>0</v>
      </c>
      <c r="D38" s="21">
        <f t="shared" si="2"/>
        <v>49</v>
      </c>
      <c r="E38" s="3"/>
      <c r="F38" s="4"/>
      <c r="G38" s="4"/>
      <c r="H38" s="4"/>
    </row>
    <row r="39" spans="1:8" x14ac:dyDescent="0.25">
      <c r="A39">
        <v>32</v>
      </c>
      <c r="B39" s="21">
        <f t="shared" si="0"/>
        <v>32</v>
      </c>
      <c r="C39" s="21">
        <f t="shared" si="1"/>
        <v>0</v>
      </c>
      <c r="D39" s="21">
        <f t="shared" si="2"/>
        <v>48</v>
      </c>
      <c r="E39" s="3"/>
      <c r="F39" s="4"/>
      <c r="G39" s="4"/>
      <c r="H39" s="4"/>
    </row>
    <row r="40" spans="1:8" x14ac:dyDescent="0.25">
      <c r="A40">
        <v>33</v>
      </c>
      <c r="B40" s="21">
        <f t="shared" si="0"/>
        <v>33</v>
      </c>
      <c r="C40" s="21">
        <f t="shared" si="1"/>
        <v>0</v>
      </c>
      <c r="D40" s="21">
        <f t="shared" si="2"/>
        <v>47</v>
      </c>
      <c r="E40" s="3"/>
      <c r="F40" s="4"/>
      <c r="G40" s="4"/>
      <c r="H40" s="4"/>
    </row>
    <row r="41" spans="1:8" x14ac:dyDescent="0.25">
      <c r="A41">
        <v>34</v>
      </c>
      <c r="B41" s="21">
        <f t="shared" si="0"/>
        <v>34</v>
      </c>
      <c r="C41" s="21">
        <f t="shared" si="1"/>
        <v>0</v>
      </c>
      <c r="D41" s="21">
        <f t="shared" si="2"/>
        <v>46</v>
      </c>
      <c r="E41" s="3"/>
      <c r="F41" s="4"/>
      <c r="G41" s="4"/>
      <c r="H41" s="4"/>
    </row>
    <row r="42" spans="1:8" x14ac:dyDescent="0.25">
      <c r="A42">
        <v>35</v>
      </c>
      <c r="B42" s="21">
        <f t="shared" si="0"/>
        <v>35</v>
      </c>
      <c r="C42" s="21">
        <f t="shared" si="1"/>
        <v>0</v>
      </c>
      <c r="D42" s="21">
        <f t="shared" si="2"/>
        <v>45</v>
      </c>
      <c r="E42" s="3"/>
      <c r="F42" s="4"/>
      <c r="G42" s="4"/>
      <c r="H42" s="4"/>
    </row>
    <row r="43" spans="1:8" x14ac:dyDescent="0.25">
      <c r="A43">
        <v>36</v>
      </c>
      <c r="B43" s="21">
        <f t="shared" si="0"/>
        <v>36</v>
      </c>
      <c r="C43" s="21">
        <f t="shared" si="1"/>
        <v>0</v>
      </c>
      <c r="D43" s="21">
        <f t="shared" si="2"/>
        <v>44</v>
      </c>
      <c r="E43" s="3"/>
      <c r="F43" s="4"/>
      <c r="G43" s="4"/>
      <c r="H43" s="4"/>
    </row>
    <row r="44" spans="1:8" x14ac:dyDescent="0.25">
      <c r="A44">
        <v>37</v>
      </c>
      <c r="B44" s="21">
        <f t="shared" si="0"/>
        <v>37</v>
      </c>
      <c r="C44" s="21">
        <f t="shared" si="1"/>
        <v>0</v>
      </c>
      <c r="D44" s="21">
        <f t="shared" si="2"/>
        <v>43</v>
      </c>
      <c r="E44" s="3"/>
      <c r="F44" s="4"/>
      <c r="G44" s="4"/>
      <c r="H44" s="4"/>
    </row>
    <row r="45" spans="1:8" x14ac:dyDescent="0.25">
      <c r="A45">
        <v>38</v>
      </c>
      <c r="B45" s="21">
        <f t="shared" si="0"/>
        <v>38</v>
      </c>
      <c r="C45" s="21">
        <f t="shared" si="1"/>
        <v>0</v>
      </c>
      <c r="D45" s="21">
        <f t="shared" si="2"/>
        <v>42</v>
      </c>
      <c r="E45" s="3"/>
      <c r="F45" s="4"/>
      <c r="G45" s="4"/>
      <c r="H45" s="4"/>
    </row>
    <row r="46" spans="1:8" x14ac:dyDescent="0.25">
      <c r="A46">
        <v>39</v>
      </c>
      <c r="B46" s="21">
        <f t="shared" si="0"/>
        <v>39</v>
      </c>
      <c r="C46" s="21">
        <f t="shared" si="1"/>
        <v>0</v>
      </c>
      <c r="D46" s="21">
        <f t="shared" si="2"/>
        <v>41</v>
      </c>
      <c r="E46" s="3"/>
      <c r="F46" s="4"/>
      <c r="G46" s="4"/>
      <c r="H46" s="4"/>
    </row>
    <row r="47" spans="1:8" x14ac:dyDescent="0.25">
      <c r="A47">
        <v>40</v>
      </c>
      <c r="B47" s="21">
        <f t="shared" si="0"/>
        <v>40</v>
      </c>
      <c r="C47" s="21">
        <f t="shared" si="1"/>
        <v>0</v>
      </c>
      <c r="D47" s="21">
        <f t="shared" si="2"/>
        <v>40</v>
      </c>
      <c r="E47" s="3"/>
      <c r="F47" s="4"/>
      <c r="G47" s="4"/>
      <c r="H47" s="4"/>
    </row>
    <row r="48" spans="1:8" x14ac:dyDescent="0.25">
      <c r="A48">
        <v>41</v>
      </c>
      <c r="B48" s="21">
        <f t="shared" si="0"/>
        <v>41</v>
      </c>
      <c r="C48" s="21">
        <f t="shared" si="1"/>
        <v>0</v>
      </c>
      <c r="D48" s="21">
        <f t="shared" si="2"/>
        <v>39</v>
      </c>
      <c r="E48" s="3"/>
      <c r="F48" s="4"/>
      <c r="G48" s="4"/>
      <c r="H48" s="4"/>
    </row>
    <row r="49" spans="1:8" x14ac:dyDescent="0.25">
      <c r="A49">
        <v>42</v>
      </c>
      <c r="B49" s="21">
        <f t="shared" si="0"/>
        <v>42</v>
      </c>
      <c r="C49" s="21">
        <f t="shared" si="1"/>
        <v>0</v>
      </c>
      <c r="D49" s="21">
        <f t="shared" si="2"/>
        <v>38</v>
      </c>
      <c r="E49" s="3"/>
      <c r="F49" s="4"/>
      <c r="G49" s="4"/>
      <c r="H49" s="4"/>
    </row>
    <row r="50" spans="1:8" x14ac:dyDescent="0.25">
      <c r="A50">
        <v>43</v>
      </c>
      <c r="B50" s="21">
        <f t="shared" si="0"/>
        <v>43</v>
      </c>
      <c r="C50" s="21">
        <f t="shared" si="1"/>
        <v>0</v>
      </c>
      <c r="D50" s="21">
        <f t="shared" si="2"/>
        <v>37</v>
      </c>
      <c r="E50" s="3"/>
      <c r="F50" s="4"/>
      <c r="G50" s="4"/>
      <c r="H50" s="4"/>
    </row>
    <row r="51" spans="1:8" x14ac:dyDescent="0.25">
      <c r="A51">
        <v>44</v>
      </c>
      <c r="B51" s="21">
        <f t="shared" si="0"/>
        <v>44</v>
      </c>
      <c r="C51" s="21">
        <f t="shared" si="1"/>
        <v>0</v>
      </c>
      <c r="D51" s="21">
        <f t="shared" si="2"/>
        <v>36</v>
      </c>
      <c r="E51" s="3"/>
      <c r="F51" s="4"/>
      <c r="G51" s="4"/>
      <c r="H51" s="4"/>
    </row>
    <row r="52" spans="1:8" x14ac:dyDescent="0.25">
      <c r="A52">
        <v>45</v>
      </c>
      <c r="B52" s="21">
        <f t="shared" si="0"/>
        <v>45</v>
      </c>
      <c r="C52" s="21">
        <f t="shared" si="1"/>
        <v>0</v>
      </c>
      <c r="D52" s="21">
        <f t="shared" si="2"/>
        <v>35</v>
      </c>
      <c r="E52" s="3"/>
      <c r="F52" s="4"/>
      <c r="G52" s="4"/>
      <c r="H52" s="4"/>
    </row>
    <row r="53" spans="1:8" x14ac:dyDescent="0.25">
      <c r="A53">
        <v>46</v>
      </c>
      <c r="B53" s="21">
        <f t="shared" si="0"/>
        <v>46</v>
      </c>
      <c r="C53" s="21">
        <f t="shared" si="1"/>
        <v>0</v>
      </c>
      <c r="D53" s="21">
        <f t="shared" si="2"/>
        <v>34</v>
      </c>
      <c r="E53" s="3"/>
      <c r="F53" s="4"/>
      <c r="G53" s="4"/>
      <c r="H53" s="4"/>
    </row>
    <row r="54" spans="1:8" x14ac:dyDescent="0.25">
      <c r="A54">
        <v>47</v>
      </c>
      <c r="B54" s="21">
        <f t="shared" si="0"/>
        <v>47</v>
      </c>
      <c r="C54" s="21">
        <f t="shared" si="1"/>
        <v>0</v>
      </c>
      <c r="D54" s="21">
        <f t="shared" si="2"/>
        <v>33</v>
      </c>
      <c r="E54" s="3"/>
      <c r="F54" s="4"/>
      <c r="G54" s="4"/>
      <c r="H54" s="4"/>
    </row>
    <row r="55" spans="1:8" x14ac:dyDescent="0.25">
      <c r="A55">
        <v>48</v>
      </c>
      <c r="B55" s="21">
        <f t="shared" si="0"/>
        <v>48</v>
      </c>
      <c r="C55" s="21">
        <f t="shared" si="1"/>
        <v>0</v>
      </c>
      <c r="D55" s="21">
        <f t="shared" si="2"/>
        <v>32</v>
      </c>
      <c r="E55" s="3"/>
      <c r="F55" s="4"/>
      <c r="G55" s="4"/>
      <c r="H55" s="4"/>
    </row>
    <row r="56" spans="1:8" x14ac:dyDescent="0.25">
      <c r="A56">
        <v>49</v>
      </c>
      <c r="B56" s="21">
        <f t="shared" si="0"/>
        <v>49</v>
      </c>
      <c r="C56" s="21">
        <f t="shared" si="1"/>
        <v>0</v>
      </c>
      <c r="D56" s="21">
        <f t="shared" si="2"/>
        <v>31</v>
      </c>
      <c r="E56" s="3"/>
      <c r="F56" s="4"/>
      <c r="G56" s="4"/>
      <c r="H56" s="4"/>
    </row>
    <row r="57" spans="1:8" x14ac:dyDescent="0.25">
      <c r="A57">
        <v>50</v>
      </c>
      <c r="B57" s="21">
        <f t="shared" si="0"/>
        <v>50</v>
      </c>
      <c r="C57" s="21">
        <f t="shared" si="1"/>
        <v>0</v>
      </c>
      <c r="D57" s="21">
        <f t="shared" si="2"/>
        <v>30</v>
      </c>
      <c r="E57" s="3"/>
      <c r="F57" s="4"/>
      <c r="G57" s="4"/>
      <c r="H57" s="4"/>
    </row>
    <row r="58" spans="1:8" x14ac:dyDescent="0.25">
      <c r="A58">
        <v>51</v>
      </c>
      <c r="B58" s="21">
        <f t="shared" si="0"/>
        <v>51</v>
      </c>
      <c r="C58" s="21">
        <f t="shared" si="1"/>
        <v>0</v>
      </c>
      <c r="D58" s="21">
        <f t="shared" si="2"/>
        <v>29</v>
      </c>
      <c r="E58" s="3"/>
      <c r="F58" s="4"/>
      <c r="G58" s="4"/>
      <c r="H58" s="4"/>
    </row>
    <row r="59" spans="1:8" x14ac:dyDescent="0.25">
      <c r="A59">
        <v>52</v>
      </c>
      <c r="B59" s="21">
        <f t="shared" si="0"/>
        <v>52</v>
      </c>
      <c r="C59" s="21">
        <f t="shared" si="1"/>
        <v>0</v>
      </c>
      <c r="D59" s="21">
        <f t="shared" si="2"/>
        <v>28</v>
      </c>
      <c r="E59" s="3"/>
      <c r="F59" s="4"/>
      <c r="G59" s="4"/>
      <c r="H59" s="4"/>
    </row>
    <row r="60" spans="1:8" x14ac:dyDescent="0.25">
      <c r="A60">
        <v>53</v>
      </c>
      <c r="B60" s="21">
        <f t="shared" si="0"/>
        <v>53</v>
      </c>
      <c r="C60" s="21">
        <f t="shared" si="1"/>
        <v>0</v>
      </c>
      <c r="D60" s="21">
        <f t="shared" si="2"/>
        <v>27</v>
      </c>
      <c r="E60" s="3"/>
      <c r="F60" s="4"/>
      <c r="G60" s="4"/>
      <c r="H60" s="4"/>
    </row>
    <row r="61" spans="1:8" x14ac:dyDescent="0.25">
      <c r="A61">
        <v>54</v>
      </c>
      <c r="B61" s="21">
        <f t="shared" si="0"/>
        <v>54</v>
      </c>
      <c r="C61" s="21">
        <f t="shared" si="1"/>
        <v>0</v>
      </c>
      <c r="D61" s="21">
        <f t="shared" si="2"/>
        <v>26</v>
      </c>
      <c r="E61" s="3"/>
      <c r="F61" s="4"/>
      <c r="G61" s="4"/>
      <c r="H61" s="4"/>
    </row>
    <row r="62" spans="1:8" x14ac:dyDescent="0.25">
      <c r="A62">
        <v>55</v>
      </c>
      <c r="B62" s="21">
        <f t="shared" si="0"/>
        <v>55</v>
      </c>
      <c r="C62" s="21">
        <f t="shared" si="1"/>
        <v>0</v>
      </c>
      <c r="D62" s="21">
        <f t="shared" si="2"/>
        <v>25</v>
      </c>
      <c r="E62" s="3"/>
      <c r="F62" s="4"/>
      <c r="G62" s="4"/>
      <c r="H62" s="4"/>
    </row>
    <row r="63" spans="1:8" x14ac:dyDescent="0.25">
      <c r="A63">
        <v>56</v>
      </c>
      <c r="B63" s="21">
        <f t="shared" si="0"/>
        <v>56</v>
      </c>
      <c r="C63" s="21">
        <f t="shared" si="1"/>
        <v>0</v>
      </c>
      <c r="D63" s="21">
        <f t="shared" si="2"/>
        <v>24</v>
      </c>
      <c r="E63" s="3"/>
      <c r="F63" s="4"/>
      <c r="G63" s="4"/>
      <c r="H63" s="4"/>
    </row>
    <row r="64" spans="1:8" x14ac:dyDescent="0.25">
      <c r="A64">
        <v>57</v>
      </c>
      <c r="B64" s="21">
        <f t="shared" si="0"/>
        <v>57</v>
      </c>
      <c r="C64" s="21">
        <f t="shared" si="1"/>
        <v>0</v>
      </c>
      <c r="D64" s="21">
        <f t="shared" si="2"/>
        <v>23</v>
      </c>
      <c r="E64" s="3"/>
      <c r="F64" s="4"/>
      <c r="G64" s="4"/>
      <c r="H64" s="4"/>
    </row>
    <row r="65" spans="1:8" x14ac:dyDescent="0.25">
      <c r="A65">
        <v>58</v>
      </c>
      <c r="B65" s="21">
        <f t="shared" si="0"/>
        <v>58</v>
      </c>
      <c r="C65" s="21">
        <f t="shared" si="1"/>
        <v>0</v>
      </c>
      <c r="D65" s="21">
        <f t="shared" si="2"/>
        <v>22</v>
      </c>
      <c r="E65" s="3"/>
      <c r="F65" s="4"/>
      <c r="G65" s="4"/>
      <c r="H65" s="4"/>
    </row>
    <row r="66" spans="1:8" x14ac:dyDescent="0.25">
      <c r="A66">
        <v>59</v>
      </c>
      <c r="B66" s="21">
        <f t="shared" si="0"/>
        <v>59</v>
      </c>
      <c r="C66" s="21">
        <f t="shared" si="1"/>
        <v>0</v>
      </c>
      <c r="D66" s="21">
        <f t="shared" si="2"/>
        <v>21</v>
      </c>
      <c r="E66" s="3"/>
      <c r="F66" s="4"/>
      <c r="G66" s="4"/>
      <c r="H66" s="4"/>
    </row>
    <row r="67" spans="1:8" x14ac:dyDescent="0.25">
      <c r="A67">
        <v>60</v>
      </c>
      <c r="B67" s="21">
        <f t="shared" si="0"/>
        <v>60</v>
      </c>
      <c r="C67" s="21">
        <f t="shared" si="1"/>
        <v>0</v>
      </c>
      <c r="D67" s="21">
        <f t="shared" si="2"/>
        <v>20</v>
      </c>
      <c r="E67" s="3"/>
      <c r="F67" s="4"/>
      <c r="G67" s="4"/>
      <c r="H67" s="4"/>
    </row>
    <row r="68" spans="1:8" x14ac:dyDescent="0.25">
      <c r="A68">
        <v>61</v>
      </c>
      <c r="B68" s="21">
        <f t="shared" si="0"/>
        <v>61</v>
      </c>
      <c r="C68" s="21">
        <f t="shared" si="1"/>
        <v>0</v>
      </c>
      <c r="D68" s="21">
        <f t="shared" si="2"/>
        <v>19</v>
      </c>
      <c r="E68" s="3"/>
      <c r="F68" s="4"/>
      <c r="G68" s="4"/>
      <c r="H68" s="4"/>
    </row>
    <row r="69" spans="1:8" x14ac:dyDescent="0.25">
      <c r="A69">
        <v>62</v>
      </c>
      <c r="B69" s="21">
        <f t="shared" si="0"/>
        <v>62</v>
      </c>
      <c r="C69" s="21">
        <f t="shared" si="1"/>
        <v>0</v>
      </c>
      <c r="D69" s="21">
        <f t="shared" si="2"/>
        <v>18</v>
      </c>
      <c r="E69" s="3"/>
      <c r="F69" s="4"/>
      <c r="G69" s="4"/>
      <c r="H69" s="4"/>
    </row>
    <row r="70" spans="1:8" x14ac:dyDescent="0.25">
      <c r="A70">
        <v>63</v>
      </c>
      <c r="B70" s="21">
        <f t="shared" si="0"/>
        <v>63</v>
      </c>
      <c r="C70" s="21">
        <f t="shared" si="1"/>
        <v>0</v>
      </c>
      <c r="D70" s="21">
        <f t="shared" si="2"/>
        <v>17</v>
      </c>
      <c r="E70" s="3"/>
      <c r="F70" s="4"/>
      <c r="G70" s="4"/>
      <c r="H70" s="4"/>
    </row>
    <row r="71" spans="1:8" x14ac:dyDescent="0.25">
      <c r="A71">
        <v>64</v>
      </c>
      <c r="B71" s="21">
        <f t="shared" si="0"/>
        <v>64</v>
      </c>
      <c r="C71" s="21">
        <f t="shared" si="1"/>
        <v>0</v>
      </c>
      <c r="D71" s="21">
        <f t="shared" si="2"/>
        <v>16</v>
      </c>
      <c r="E71" s="3"/>
      <c r="F71" s="4"/>
      <c r="G71" s="4"/>
      <c r="H71" s="4"/>
    </row>
    <row r="72" spans="1:8" x14ac:dyDescent="0.25">
      <c r="A72">
        <v>65</v>
      </c>
      <c r="B72" s="21">
        <f t="shared" ref="B72:B135" si="3">A72</f>
        <v>65</v>
      </c>
      <c r="C72" s="21">
        <f t="shared" ref="C72:C135" si="4">MAX(0,(A72-$B$4))</f>
        <v>0</v>
      </c>
      <c r="D72" s="21">
        <f t="shared" ref="D72:D135" si="5">MAX(0,($B$3-A72))</f>
        <v>15</v>
      </c>
      <c r="E72" s="3"/>
      <c r="F72" s="4"/>
      <c r="G72" s="4"/>
      <c r="H72" s="4"/>
    </row>
    <row r="73" spans="1:8" x14ac:dyDescent="0.25">
      <c r="A73">
        <v>66</v>
      </c>
      <c r="B73" s="21">
        <f t="shared" si="3"/>
        <v>66</v>
      </c>
      <c r="C73" s="21">
        <f t="shared" si="4"/>
        <v>0</v>
      </c>
      <c r="D73" s="21">
        <f t="shared" si="5"/>
        <v>14</v>
      </c>
      <c r="E73" s="3"/>
      <c r="F73" s="4"/>
      <c r="G73" s="4"/>
      <c r="H73" s="4"/>
    </row>
    <row r="74" spans="1:8" x14ac:dyDescent="0.25">
      <c r="A74">
        <v>67</v>
      </c>
      <c r="B74" s="21">
        <f t="shared" si="3"/>
        <v>67</v>
      </c>
      <c r="C74" s="21">
        <f t="shared" si="4"/>
        <v>0</v>
      </c>
      <c r="D74" s="21">
        <f t="shared" si="5"/>
        <v>13</v>
      </c>
      <c r="E74" s="3"/>
      <c r="F74" s="4"/>
      <c r="G74" s="4"/>
      <c r="H74" s="4"/>
    </row>
    <row r="75" spans="1:8" x14ac:dyDescent="0.25">
      <c r="A75">
        <v>68</v>
      </c>
      <c r="B75" s="21">
        <f t="shared" si="3"/>
        <v>68</v>
      </c>
      <c r="C75" s="21">
        <f t="shared" si="4"/>
        <v>0</v>
      </c>
      <c r="D75" s="21">
        <f t="shared" si="5"/>
        <v>12</v>
      </c>
      <c r="E75" s="3"/>
      <c r="F75" s="4"/>
      <c r="G75" s="4"/>
      <c r="H75" s="4"/>
    </row>
    <row r="76" spans="1:8" x14ac:dyDescent="0.25">
      <c r="A76">
        <v>69</v>
      </c>
      <c r="B76" s="21">
        <f t="shared" si="3"/>
        <v>69</v>
      </c>
      <c r="C76" s="21">
        <f t="shared" si="4"/>
        <v>0</v>
      </c>
      <c r="D76" s="21">
        <f t="shared" si="5"/>
        <v>11</v>
      </c>
      <c r="E76" s="3"/>
      <c r="F76" s="4"/>
      <c r="G76" s="4"/>
      <c r="H76" s="4"/>
    </row>
    <row r="77" spans="1:8" x14ac:dyDescent="0.25">
      <c r="A77">
        <v>70</v>
      </c>
      <c r="B77" s="21">
        <f t="shared" si="3"/>
        <v>70</v>
      </c>
      <c r="C77" s="21">
        <f t="shared" si="4"/>
        <v>0</v>
      </c>
      <c r="D77" s="21">
        <f t="shared" si="5"/>
        <v>10</v>
      </c>
      <c r="E77" s="3"/>
      <c r="F77" s="4"/>
      <c r="G77" s="4"/>
      <c r="H77" s="4"/>
    </row>
    <row r="78" spans="1:8" x14ac:dyDescent="0.25">
      <c r="A78">
        <v>71</v>
      </c>
      <c r="B78" s="21">
        <f t="shared" si="3"/>
        <v>71</v>
      </c>
      <c r="C78" s="21">
        <f t="shared" si="4"/>
        <v>0</v>
      </c>
      <c r="D78" s="21">
        <f t="shared" si="5"/>
        <v>9</v>
      </c>
      <c r="E78" s="3"/>
      <c r="F78" s="4"/>
      <c r="G78" s="4"/>
      <c r="H78" s="4"/>
    </row>
    <row r="79" spans="1:8" x14ac:dyDescent="0.25">
      <c r="A79">
        <v>72</v>
      </c>
      <c r="B79" s="21">
        <f t="shared" si="3"/>
        <v>72</v>
      </c>
      <c r="C79" s="21">
        <f t="shared" si="4"/>
        <v>0</v>
      </c>
      <c r="D79" s="21">
        <f t="shared" si="5"/>
        <v>8</v>
      </c>
      <c r="E79" s="3"/>
      <c r="F79" s="4"/>
      <c r="G79" s="4"/>
      <c r="H79" s="4"/>
    </row>
    <row r="80" spans="1:8" x14ac:dyDescent="0.25">
      <c r="A80">
        <v>73</v>
      </c>
      <c r="B80" s="21">
        <f t="shared" si="3"/>
        <v>73</v>
      </c>
      <c r="C80" s="21">
        <f t="shared" si="4"/>
        <v>0</v>
      </c>
      <c r="D80" s="21">
        <f t="shared" si="5"/>
        <v>7</v>
      </c>
      <c r="E80" s="3"/>
      <c r="F80" s="4"/>
      <c r="G80" s="4"/>
      <c r="H80" s="4"/>
    </row>
    <row r="81" spans="1:8" x14ac:dyDescent="0.25">
      <c r="A81">
        <v>74</v>
      </c>
      <c r="B81" s="21">
        <f t="shared" si="3"/>
        <v>74</v>
      </c>
      <c r="C81" s="21">
        <f t="shared" si="4"/>
        <v>0</v>
      </c>
      <c r="D81" s="21">
        <f t="shared" si="5"/>
        <v>6</v>
      </c>
      <c r="E81" s="3"/>
      <c r="F81" s="4"/>
      <c r="G81" s="4"/>
      <c r="H81" s="4"/>
    </row>
    <row r="82" spans="1:8" x14ac:dyDescent="0.25">
      <c r="A82">
        <v>75</v>
      </c>
      <c r="B82" s="21">
        <f t="shared" si="3"/>
        <v>75</v>
      </c>
      <c r="C82" s="21">
        <f t="shared" si="4"/>
        <v>0</v>
      </c>
      <c r="D82" s="21">
        <f t="shared" si="5"/>
        <v>5</v>
      </c>
      <c r="E82" s="3"/>
      <c r="F82" s="4"/>
      <c r="G82" s="4"/>
      <c r="H82" s="4"/>
    </row>
    <row r="83" spans="1:8" x14ac:dyDescent="0.25">
      <c r="A83">
        <v>76</v>
      </c>
      <c r="B83" s="21">
        <f t="shared" si="3"/>
        <v>76</v>
      </c>
      <c r="C83" s="21">
        <f t="shared" si="4"/>
        <v>0</v>
      </c>
      <c r="D83" s="21">
        <f t="shared" si="5"/>
        <v>4</v>
      </c>
      <c r="E83" s="3"/>
      <c r="F83" s="4"/>
      <c r="G83" s="4"/>
      <c r="H83" s="4"/>
    </row>
    <row r="84" spans="1:8" x14ac:dyDescent="0.25">
      <c r="A84">
        <v>77</v>
      </c>
      <c r="B84" s="21">
        <f t="shared" si="3"/>
        <v>77</v>
      </c>
      <c r="C84" s="21">
        <f t="shared" si="4"/>
        <v>0</v>
      </c>
      <c r="D84" s="21">
        <f t="shared" si="5"/>
        <v>3</v>
      </c>
      <c r="E84" s="3"/>
      <c r="F84" s="4"/>
      <c r="G84" s="4"/>
      <c r="H84" s="4"/>
    </row>
    <row r="85" spans="1:8" x14ac:dyDescent="0.25">
      <c r="A85">
        <v>78</v>
      </c>
      <c r="B85" s="21">
        <f t="shared" si="3"/>
        <v>78</v>
      </c>
      <c r="C85" s="21">
        <f t="shared" si="4"/>
        <v>0</v>
      </c>
      <c r="D85" s="21">
        <f t="shared" si="5"/>
        <v>2</v>
      </c>
      <c r="E85" s="3"/>
      <c r="F85" s="4"/>
      <c r="G85" s="4"/>
      <c r="H85" s="4"/>
    </row>
    <row r="86" spans="1:8" x14ac:dyDescent="0.25">
      <c r="A86">
        <v>79</v>
      </c>
      <c r="B86" s="21">
        <f t="shared" si="3"/>
        <v>79</v>
      </c>
      <c r="C86" s="21">
        <f t="shared" si="4"/>
        <v>0</v>
      </c>
      <c r="D86" s="21">
        <f t="shared" si="5"/>
        <v>1</v>
      </c>
      <c r="E86" s="3"/>
      <c r="F86" s="4"/>
      <c r="G86" s="4"/>
      <c r="H86" s="4"/>
    </row>
    <row r="87" spans="1:8" x14ac:dyDescent="0.25">
      <c r="A87">
        <v>80</v>
      </c>
      <c r="B87" s="21">
        <f t="shared" si="3"/>
        <v>80</v>
      </c>
      <c r="C87" s="21">
        <f t="shared" si="4"/>
        <v>0</v>
      </c>
      <c r="D87" s="21">
        <f t="shared" si="5"/>
        <v>0</v>
      </c>
      <c r="E87" s="3"/>
      <c r="F87" s="4"/>
      <c r="G87" s="4"/>
      <c r="H87" s="4"/>
    </row>
    <row r="88" spans="1:8" x14ac:dyDescent="0.25">
      <c r="A88">
        <v>81</v>
      </c>
      <c r="B88" s="21">
        <f t="shared" si="3"/>
        <v>81</v>
      </c>
      <c r="C88" s="21">
        <f t="shared" si="4"/>
        <v>0</v>
      </c>
      <c r="D88" s="21">
        <f t="shared" si="5"/>
        <v>0</v>
      </c>
      <c r="E88" s="3"/>
      <c r="F88" s="4"/>
      <c r="G88" s="4"/>
      <c r="H88" s="4"/>
    </row>
    <row r="89" spans="1:8" x14ac:dyDescent="0.25">
      <c r="A89">
        <v>82</v>
      </c>
      <c r="B89" s="21">
        <f t="shared" si="3"/>
        <v>82</v>
      </c>
      <c r="C89" s="21">
        <f t="shared" si="4"/>
        <v>0</v>
      </c>
      <c r="D89" s="21">
        <f t="shared" si="5"/>
        <v>0</v>
      </c>
      <c r="E89" s="3"/>
      <c r="F89" s="4"/>
      <c r="G89" s="4"/>
      <c r="H89" s="4"/>
    </row>
    <row r="90" spans="1:8" x14ac:dyDescent="0.25">
      <c r="A90">
        <v>83</v>
      </c>
      <c r="B90" s="21">
        <f t="shared" si="3"/>
        <v>83</v>
      </c>
      <c r="C90" s="21">
        <f t="shared" si="4"/>
        <v>0</v>
      </c>
      <c r="D90" s="21">
        <f t="shared" si="5"/>
        <v>0</v>
      </c>
      <c r="E90" s="3"/>
      <c r="F90" s="4"/>
      <c r="G90" s="4"/>
      <c r="H90" s="4"/>
    </row>
    <row r="91" spans="1:8" x14ac:dyDescent="0.25">
      <c r="A91">
        <v>84</v>
      </c>
      <c r="B91" s="21">
        <f t="shared" si="3"/>
        <v>84</v>
      </c>
      <c r="C91" s="21">
        <f t="shared" si="4"/>
        <v>0</v>
      </c>
      <c r="D91" s="21">
        <f t="shared" si="5"/>
        <v>0</v>
      </c>
      <c r="E91" s="3"/>
      <c r="F91" s="4"/>
      <c r="G91" s="4"/>
      <c r="H91" s="4"/>
    </row>
    <row r="92" spans="1:8" x14ac:dyDescent="0.25">
      <c r="A92">
        <v>85</v>
      </c>
      <c r="B92" s="21">
        <f t="shared" si="3"/>
        <v>85</v>
      </c>
      <c r="C92" s="21">
        <f t="shared" si="4"/>
        <v>0</v>
      </c>
      <c r="D92" s="21">
        <f t="shared" si="5"/>
        <v>0</v>
      </c>
      <c r="E92" s="3"/>
      <c r="F92" s="4"/>
      <c r="G92" s="4"/>
      <c r="H92" s="4"/>
    </row>
    <row r="93" spans="1:8" x14ac:dyDescent="0.25">
      <c r="A93">
        <v>86</v>
      </c>
      <c r="B93" s="21">
        <f t="shared" si="3"/>
        <v>86</v>
      </c>
      <c r="C93" s="21">
        <f t="shared" si="4"/>
        <v>0</v>
      </c>
      <c r="D93" s="21">
        <f t="shared" si="5"/>
        <v>0</v>
      </c>
      <c r="E93" s="3"/>
      <c r="F93" s="4"/>
      <c r="G93" s="4"/>
      <c r="H93" s="4"/>
    </row>
    <row r="94" spans="1:8" x14ac:dyDescent="0.25">
      <c r="A94">
        <v>87</v>
      </c>
      <c r="B94" s="21">
        <f t="shared" si="3"/>
        <v>87</v>
      </c>
      <c r="C94" s="21">
        <f t="shared" si="4"/>
        <v>0</v>
      </c>
      <c r="D94" s="21">
        <f t="shared" si="5"/>
        <v>0</v>
      </c>
      <c r="E94" s="3"/>
      <c r="F94" s="4"/>
      <c r="G94" s="4"/>
      <c r="H94" s="4"/>
    </row>
    <row r="95" spans="1:8" x14ac:dyDescent="0.25">
      <c r="A95">
        <v>88</v>
      </c>
      <c r="B95" s="21">
        <f t="shared" si="3"/>
        <v>88</v>
      </c>
      <c r="C95" s="21">
        <f t="shared" si="4"/>
        <v>0</v>
      </c>
      <c r="D95" s="21">
        <f t="shared" si="5"/>
        <v>0</v>
      </c>
      <c r="E95" s="3"/>
      <c r="F95" s="4"/>
      <c r="G95" s="4"/>
      <c r="H95" s="4"/>
    </row>
    <row r="96" spans="1:8" x14ac:dyDescent="0.25">
      <c r="A96">
        <v>89</v>
      </c>
      <c r="B96" s="21">
        <f t="shared" si="3"/>
        <v>89</v>
      </c>
      <c r="C96" s="21">
        <f t="shared" si="4"/>
        <v>0</v>
      </c>
      <c r="D96" s="21">
        <f t="shared" si="5"/>
        <v>0</v>
      </c>
      <c r="E96" s="3"/>
      <c r="F96" s="4"/>
      <c r="G96" s="4"/>
      <c r="H96" s="4"/>
    </row>
    <row r="97" spans="1:8" x14ac:dyDescent="0.25">
      <c r="A97">
        <v>90</v>
      </c>
      <c r="B97" s="21">
        <f t="shared" si="3"/>
        <v>90</v>
      </c>
      <c r="C97" s="21">
        <f t="shared" si="4"/>
        <v>0</v>
      </c>
      <c r="D97" s="21">
        <f t="shared" si="5"/>
        <v>0</v>
      </c>
      <c r="E97" s="3"/>
      <c r="F97" s="4"/>
      <c r="G97" s="4"/>
      <c r="H97" s="4"/>
    </row>
    <row r="98" spans="1:8" x14ac:dyDescent="0.25">
      <c r="A98">
        <v>91</v>
      </c>
      <c r="B98" s="21">
        <f t="shared" si="3"/>
        <v>91</v>
      </c>
      <c r="C98" s="21">
        <f t="shared" si="4"/>
        <v>0</v>
      </c>
      <c r="D98" s="21">
        <f t="shared" si="5"/>
        <v>0</v>
      </c>
      <c r="E98" s="3"/>
      <c r="F98" s="4"/>
      <c r="G98" s="4"/>
      <c r="H98" s="4"/>
    </row>
    <row r="99" spans="1:8" x14ac:dyDescent="0.25">
      <c r="A99">
        <v>92</v>
      </c>
      <c r="B99" s="21">
        <f t="shared" si="3"/>
        <v>92</v>
      </c>
      <c r="C99" s="21">
        <f t="shared" si="4"/>
        <v>0</v>
      </c>
      <c r="D99" s="21">
        <f t="shared" si="5"/>
        <v>0</v>
      </c>
      <c r="E99" s="3"/>
      <c r="F99" s="4"/>
      <c r="G99" s="4"/>
      <c r="H99" s="4"/>
    </row>
    <row r="100" spans="1:8" x14ac:dyDescent="0.25">
      <c r="A100">
        <v>93</v>
      </c>
      <c r="B100" s="21">
        <f t="shared" si="3"/>
        <v>93</v>
      </c>
      <c r="C100" s="21">
        <f t="shared" si="4"/>
        <v>0</v>
      </c>
      <c r="D100" s="21">
        <f t="shared" si="5"/>
        <v>0</v>
      </c>
      <c r="E100" s="3"/>
      <c r="F100" s="4"/>
      <c r="G100" s="4"/>
      <c r="H100" s="4"/>
    </row>
    <row r="101" spans="1:8" x14ac:dyDescent="0.25">
      <c r="A101">
        <v>94</v>
      </c>
      <c r="B101" s="21">
        <f t="shared" si="3"/>
        <v>94</v>
      </c>
      <c r="C101" s="21">
        <f t="shared" si="4"/>
        <v>0</v>
      </c>
      <c r="D101" s="21">
        <f t="shared" si="5"/>
        <v>0</v>
      </c>
      <c r="E101" s="3"/>
      <c r="F101" s="4"/>
      <c r="G101" s="4"/>
      <c r="H101" s="4"/>
    </row>
    <row r="102" spans="1:8" x14ac:dyDescent="0.25">
      <c r="A102">
        <v>95</v>
      </c>
      <c r="B102" s="21">
        <f t="shared" si="3"/>
        <v>95</v>
      </c>
      <c r="C102" s="21">
        <f t="shared" si="4"/>
        <v>0</v>
      </c>
      <c r="D102" s="21">
        <f t="shared" si="5"/>
        <v>0</v>
      </c>
      <c r="E102" s="3"/>
      <c r="F102" s="4"/>
      <c r="G102" s="4"/>
      <c r="H102" s="4"/>
    </row>
    <row r="103" spans="1:8" x14ac:dyDescent="0.25">
      <c r="A103">
        <v>96</v>
      </c>
      <c r="B103" s="21">
        <f t="shared" si="3"/>
        <v>96</v>
      </c>
      <c r="C103" s="21">
        <f t="shared" si="4"/>
        <v>0</v>
      </c>
      <c r="D103" s="21">
        <f t="shared" si="5"/>
        <v>0</v>
      </c>
      <c r="E103" s="3"/>
      <c r="F103" s="4"/>
      <c r="G103" s="4"/>
      <c r="H103" s="4"/>
    </row>
    <row r="104" spans="1:8" x14ac:dyDescent="0.25">
      <c r="A104">
        <v>97</v>
      </c>
      <c r="B104" s="21">
        <f t="shared" si="3"/>
        <v>97</v>
      </c>
      <c r="C104" s="21">
        <f t="shared" si="4"/>
        <v>0</v>
      </c>
      <c r="D104" s="21">
        <f t="shared" si="5"/>
        <v>0</v>
      </c>
      <c r="E104" s="3"/>
      <c r="F104" s="4"/>
      <c r="G104" s="4"/>
      <c r="H104" s="4"/>
    </row>
    <row r="105" spans="1:8" x14ac:dyDescent="0.25">
      <c r="A105">
        <v>98</v>
      </c>
      <c r="B105" s="21">
        <f t="shared" si="3"/>
        <v>98</v>
      </c>
      <c r="C105" s="21">
        <f t="shared" si="4"/>
        <v>0</v>
      </c>
      <c r="D105" s="21">
        <f t="shared" si="5"/>
        <v>0</v>
      </c>
      <c r="E105" s="3"/>
      <c r="F105" s="4"/>
      <c r="G105" s="4"/>
      <c r="H105" s="4"/>
    </row>
    <row r="106" spans="1:8" x14ac:dyDescent="0.25">
      <c r="A106">
        <v>99</v>
      </c>
      <c r="B106" s="21">
        <f t="shared" si="3"/>
        <v>99</v>
      </c>
      <c r="C106" s="21">
        <f t="shared" si="4"/>
        <v>0</v>
      </c>
      <c r="D106" s="21">
        <f t="shared" si="5"/>
        <v>0</v>
      </c>
      <c r="E106" s="3"/>
      <c r="F106" s="4"/>
      <c r="G106" s="4"/>
      <c r="H106" s="4"/>
    </row>
    <row r="107" spans="1:8" x14ac:dyDescent="0.25">
      <c r="A107">
        <v>100</v>
      </c>
      <c r="B107" s="21">
        <f t="shared" si="3"/>
        <v>100</v>
      </c>
      <c r="C107" s="21">
        <f t="shared" si="4"/>
        <v>0</v>
      </c>
      <c r="D107" s="21">
        <f t="shared" si="5"/>
        <v>0</v>
      </c>
      <c r="E107" s="3"/>
      <c r="F107" s="4"/>
      <c r="G107" s="4"/>
      <c r="H107" s="4"/>
    </row>
    <row r="108" spans="1:8" x14ac:dyDescent="0.25">
      <c r="A108">
        <v>101</v>
      </c>
      <c r="B108" s="21">
        <f t="shared" si="3"/>
        <v>101</v>
      </c>
      <c r="C108" s="21">
        <f t="shared" si="4"/>
        <v>0</v>
      </c>
      <c r="D108" s="21">
        <f t="shared" si="5"/>
        <v>0</v>
      </c>
      <c r="E108" s="3"/>
      <c r="F108" s="4"/>
      <c r="G108" s="4"/>
      <c r="H108" s="4"/>
    </row>
    <row r="109" spans="1:8" x14ac:dyDescent="0.25">
      <c r="A109">
        <v>102</v>
      </c>
      <c r="B109" s="21">
        <f t="shared" si="3"/>
        <v>102</v>
      </c>
      <c r="C109" s="21">
        <f t="shared" si="4"/>
        <v>0</v>
      </c>
      <c r="D109" s="21">
        <f t="shared" si="5"/>
        <v>0</v>
      </c>
      <c r="E109" s="3"/>
      <c r="F109" s="4"/>
      <c r="G109" s="4"/>
      <c r="H109" s="4"/>
    </row>
    <row r="110" spans="1:8" x14ac:dyDescent="0.25">
      <c r="A110">
        <v>103</v>
      </c>
      <c r="B110" s="21">
        <f t="shared" si="3"/>
        <v>103</v>
      </c>
      <c r="C110" s="21">
        <f t="shared" si="4"/>
        <v>0</v>
      </c>
      <c r="D110" s="21">
        <f t="shared" si="5"/>
        <v>0</v>
      </c>
      <c r="E110" s="3"/>
      <c r="F110" s="4"/>
      <c r="G110" s="4"/>
      <c r="H110" s="4"/>
    </row>
    <row r="111" spans="1:8" x14ac:dyDescent="0.25">
      <c r="A111">
        <v>104</v>
      </c>
      <c r="B111" s="21">
        <f t="shared" si="3"/>
        <v>104</v>
      </c>
      <c r="C111" s="21">
        <f t="shared" si="4"/>
        <v>0</v>
      </c>
      <c r="D111" s="21">
        <f t="shared" si="5"/>
        <v>0</v>
      </c>
      <c r="E111" s="3"/>
      <c r="F111" s="4"/>
      <c r="G111" s="4"/>
      <c r="H111" s="4"/>
    </row>
    <row r="112" spans="1:8" x14ac:dyDescent="0.25">
      <c r="A112">
        <v>105</v>
      </c>
      <c r="B112" s="21">
        <f t="shared" si="3"/>
        <v>105</v>
      </c>
      <c r="C112" s="21">
        <f t="shared" si="4"/>
        <v>0</v>
      </c>
      <c r="D112" s="21">
        <f t="shared" si="5"/>
        <v>0</v>
      </c>
      <c r="E112" s="3"/>
      <c r="F112" s="4"/>
      <c r="G112" s="4"/>
      <c r="H112" s="4"/>
    </row>
    <row r="113" spans="1:8" x14ac:dyDescent="0.25">
      <c r="A113">
        <v>106</v>
      </c>
      <c r="B113" s="21">
        <f t="shared" si="3"/>
        <v>106</v>
      </c>
      <c r="C113" s="21">
        <f t="shared" si="4"/>
        <v>0</v>
      </c>
      <c r="D113" s="21">
        <f t="shared" si="5"/>
        <v>0</v>
      </c>
      <c r="E113" s="3"/>
      <c r="F113" s="4"/>
      <c r="G113" s="4"/>
      <c r="H113" s="4"/>
    </row>
    <row r="114" spans="1:8" x14ac:dyDescent="0.25">
      <c r="A114">
        <v>107</v>
      </c>
      <c r="B114" s="21">
        <f t="shared" si="3"/>
        <v>107</v>
      </c>
      <c r="C114" s="21">
        <f t="shared" si="4"/>
        <v>0</v>
      </c>
      <c r="D114" s="21">
        <f t="shared" si="5"/>
        <v>0</v>
      </c>
      <c r="E114" s="3"/>
      <c r="F114" s="4"/>
      <c r="G114" s="4"/>
      <c r="H114" s="4"/>
    </row>
    <row r="115" spans="1:8" x14ac:dyDescent="0.25">
      <c r="A115">
        <v>108</v>
      </c>
      <c r="B115" s="21">
        <f t="shared" si="3"/>
        <v>108</v>
      </c>
      <c r="C115" s="21">
        <f t="shared" si="4"/>
        <v>0</v>
      </c>
      <c r="D115" s="21">
        <f t="shared" si="5"/>
        <v>0</v>
      </c>
      <c r="E115" s="3"/>
      <c r="F115" s="4"/>
      <c r="G115" s="4"/>
      <c r="H115" s="4"/>
    </row>
    <row r="116" spans="1:8" x14ac:dyDescent="0.25">
      <c r="A116">
        <v>109</v>
      </c>
      <c r="B116" s="21">
        <f t="shared" si="3"/>
        <v>109</v>
      </c>
      <c r="C116" s="21">
        <f t="shared" si="4"/>
        <v>0</v>
      </c>
      <c r="D116" s="21">
        <f t="shared" si="5"/>
        <v>0</v>
      </c>
      <c r="E116" s="3"/>
      <c r="F116" s="4"/>
      <c r="G116" s="4"/>
      <c r="H116" s="4"/>
    </row>
    <row r="117" spans="1:8" x14ac:dyDescent="0.25">
      <c r="A117">
        <v>110</v>
      </c>
      <c r="B117" s="21">
        <f t="shared" si="3"/>
        <v>110</v>
      </c>
      <c r="C117" s="21">
        <f t="shared" si="4"/>
        <v>0</v>
      </c>
      <c r="D117" s="21">
        <f t="shared" si="5"/>
        <v>0</v>
      </c>
      <c r="E117" s="3"/>
      <c r="F117" s="4"/>
      <c r="G117" s="4"/>
      <c r="H117" s="4"/>
    </row>
    <row r="118" spans="1:8" x14ac:dyDescent="0.25">
      <c r="A118">
        <v>111</v>
      </c>
      <c r="B118" s="21">
        <f t="shared" si="3"/>
        <v>111</v>
      </c>
      <c r="C118" s="21">
        <f t="shared" si="4"/>
        <v>0</v>
      </c>
      <c r="D118" s="21">
        <f t="shared" si="5"/>
        <v>0</v>
      </c>
      <c r="E118" s="3"/>
      <c r="F118" s="4"/>
      <c r="G118" s="4"/>
      <c r="H118" s="4"/>
    </row>
    <row r="119" spans="1:8" x14ac:dyDescent="0.25">
      <c r="A119">
        <v>112</v>
      </c>
      <c r="B119" s="21">
        <f t="shared" si="3"/>
        <v>112</v>
      </c>
      <c r="C119" s="21">
        <f t="shared" si="4"/>
        <v>0</v>
      </c>
      <c r="D119" s="21">
        <f t="shared" si="5"/>
        <v>0</v>
      </c>
      <c r="E119" s="3"/>
      <c r="F119" s="4"/>
      <c r="G119" s="4"/>
      <c r="H119" s="4"/>
    </row>
    <row r="120" spans="1:8" x14ac:dyDescent="0.25">
      <c r="A120">
        <v>113</v>
      </c>
      <c r="B120" s="21">
        <f t="shared" si="3"/>
        <v>113</v>
      </c>
      <c r="C120" s="21">
        <f t="shared" si="4"/>
        <v>0</v>
      </c>
      <c r="D120" s="21">
        <f t="shared" si="5"/>
        <v>0</v>
      </c>
      <c r="E120" s="3"/>
      <c r="F120" s="4"/>
      <c r="G120" s="4"/>
      <c r="H120" s="4"/>
    </row>
    <row r="121" spans="1:8" x14ac:dyDescent="0.25">
      <c r="A121">
        <v>114</v>
      </c>
      <c r="B121" s="21">
        <f t="shared" si="3"/>
        <v>114</v>
      </c>
      <c r="C121" s="21">
        <f t="shared" si="4"/>
        <v>0</v>
      </c>
      <c r="D121" s="21">
        <f t="shared" si="5"/>
        <v>0</v>
      </c>
      <c r="E121" s="3"/>
      <c r="F121" s="4"/>
      <c r="G121" s="4"/>
      <c r="H121" s="4"/>
    </row>
    <row r="122" spans="1:8" x14ac:dyDescent="0.25">
      <c r="A122">
        <v>115</v>
      </c>
      <c r="B122" s="21">
        <f t="shared" si="3"/>
        <v>115</v>
      </c>
      <c r="C122" s="21">
        <f t="shared" si="4"/>
        <v>0</v>
      </c>
      <c r="D122" s="21">
        <f t="shared" si="5"/>
        <v>0</v>
      </c>
      <c r="E122" s="3"/>
      <c r="F122" s="4"/>
      <c r="G122" s="4"/>
      <c r="H122" s="4"/>
    </row>
    <row r="123" spans="1:8" x14ac:dyDescent="0.25">
      <c r="A123">
        <v>116</v>
      </c>
      <c r="B123" s="21">
        <f t="shared" si="3"/>
        <v>116</v>
      </c>
      <c r="C123" s="21">
        <f t="shared" si="4"/>
        <v>0</v>
      </c>
      <c r="D123" s="21">
        <f t="shared" si="5"/>
        <v>0</v>
      </c>
      <c r="E123" s="3"/>
      <c r="F123" s="4"/>
      <c r="G123" s="4"/>
      <c r="H123" s="4"/>
    </row>
    <row r="124" spans="1:8" x14ac:dyDescent="0.25">
      <c r="A124">
        <v>117</v>
      </c>
      <c r="B124" s="21">
        <f t="shared" si="3"/>
        <v>117</v>
      </c>
      <c r="C124" s="21">
        <f t="shared" si="4"/>
        <v>0</v>
      </c>
      <c r="D124" s="21">
        <f t="shared" si="5"/>
        <v>0</v>
      </c>
      <c r="E124" s="3"/>
      <c r="F124" s="4"/>
      <c r="G124" s="4"/>
      <c r="H124" s="4"/>
    </row>
    <row r="125" spans="1:8" x14ac:dyDescent="0.25">
      <c r="A125">
        <v>118</v>
      </c>
      <c r="B125" s="21">
        <f t="shared" si="3"/>
        <v>118</v>
      </c>
      <c r="C125" s="21">
        <f t="shared" si="4"/>
        <v>0</v>
      </c>
      <c r="D125" s="21">
        <f t="shared" si="5"/>
        <v>0</v>
      </c>
      <c r="E125" s="3"/>
      <c r="F125" s="4"/>
      <c r="G125" s="4"/>
      <c r="H125" s="4"/>
    </row>
    <row r="126" spans="1:8" x14ac:dyDescent="0.25">
      <c r="A126">
        <v>119</v>
      </c>
      <c r="B126" s="21">
        <f t="shared" si="3"/>
        <v>119</v>
      </c>
      <c r="C126" s="21">
        <f t="shared" si="4"/>
        <v>0</v>
      </c>
      <c r="D126" s="21">
        <f t="shared" si="5"/>
        <v>0</v>
      </c>
      <c r="E126" s="3"/>
      <c r="F126" s="4"/>
      <c r="G126" s="4"/>
      <c r="H126" s="4"/>
    </row>
    <row r="127" spans="1:8" x14ac:dyDescent="0.25">
      <c r="A127">
        <v>120</v>
      </c>
      <c r="B127" s="21">
        <f t="shared" si="3"/>
        <v>120</v>
      </c>
      <c r="C127" s="21">
        <f t="shared" si="4"/>
        <v>0</v>
      </c>
      <c r="D127" s="21">
        <f t="shared" si="5"/>
        <v>0</v>
      </c>
      <c r="E127" s="3"/>
      <c r="F127" s="4"/>
      <c r="G127" s="4"/>
      <c r="H127" s="4"/>
    </row>
    <row r="128" spans="1:8" x14ac:dyDescent="0.25">
      <c r="A128">
        <v>121</v>
      </c>
      <c r="B128" s="21">
        <f t="shared" si="3"/>
        <v>121</v>
      </c>
      <c r="C128" s="21">
        <f t="shared" si="4"/>
        <v>0</v>
      </c>
      <c r="D128" s="21">
        <f t="shared" si="5"/>
        <v>0</v>
      </c>
      <c r="E128" s="3"/>
      <c r="F128" s="4"/>
      <c r="G128" s="4"/>
      <c r="H128" s="4"/>
    </row>
    <row r="129" spans="1:8" x14ac:dyDescent="0.25">
      <c r="A129">
        <v>122</v>
      </c>
      <c r="B129" s="21">
        <f t="shared" si="3"/>
        <v>122</v>
      </c>
      <c r="C129" s="21">
        <f t="shared" si="4"/>
        <v>0</v>
      </c>
      <c r="D129" s="21">
        <f t="shared" si="5"/>
        <v>0</v>
      </c>
      <c r="E129" s="3"/>
      <c r="F129" s="4"/>
      <c r="G129" s="4"/>
      <c r="H129" s="4"/>
    </row>
    <row r="130" spans="1:8" x14ac:dyDescent="0.25">
      <c r="A130">
        <v>123</v>
      </c>
      <c r="B130" s="21">
        <f t="shared" si="3"/>
        <v>123</v>
      </c>
      <c r="C130" s="21">
        <f t="shared" si="4"/>
        <v>0</v>
      </c>
      <c r="D130" s="21">
        <f t="shared" si="5"/>
        <v>0</v>
      </c>
      <c r="E130" s="3"/>
      <c r="F130" s="4"/>
      <c r="G130" s="4"/>
      <c r="H130" s="4"/>
    </row>
    <row r="131" spans="1:8" x14ac:dyDescent="0.25">
      <c r="A131">
        <v>124</v>
      </c>
      <c r="B131" s="21">
        <f t="shared" si="3"/>
        <v>124</v>
      </c>
      <c r="C131" s="21">
        <f t="shared" si="4"/>
        <v>0</v>
      </c>
      <c r="D131" s="21">
        <f t="shared" si="5"/>
        <v>0</v>
      </c>
      <c r="E131" s="3"/>
      <c r="F131" s="4"/>
      <c r="G131" s="4"/>
      <c r="H131" s="4"/>
    </row>
    <row r="132" spans="1:8" x14ac:dyDescent="0.25">
      <c r="A132">
        <v>125</v>
      </c>
      <c r="B132" s="21">
        <f t="shared" si="3"/>
        <v>125</v>
      </c>
      <c r="C132" s="21">
        <f t="shared" si="4"/>
        <v>0</v>
      </c>
      <c r="D132" s="21">
        <f t="shared" si="5"/>
        <v>0</v>
      </c>
      <c r="E132" s="3"/>
      <c r="F132" s="4"/>
      <c r="G132" s="4"/>
      <c r="H132" s="4"/>
    </row>
    <row r="133" spans="1:8" x14ac:dyDescent="0.25">
      <c r="A133">
        <v>126</v>
      </c>
      <c r="B133" s="21">
        <f t="shared" si="3"/>
        <v>126</v>
      </c>
      <c r="C133" s="21">
        <f t="shared" si="4"/>
        <v>0</v>
      </c>
      <c r="D133" s="21">
        <f t="shared" si="5"/>
        <v>0</v>
      </c>
      <c r="E133" s="3"/>
      <c r="F133" s="4"/>
      <c r="G133" s="4"/>
      <c r="H133" s="4"/>
    </row>
    <row r="134" spans="1:8" x14ac:dyDescent="0.25">
      <c r="A134">
        <v>127</v>
      </c>
      <c r="B134" s="21">
        <f t="shared" si="3"/>
        <v>127</v>
      </c>
      <c r="C134" s="21">
        <f t="shared" si="4"/>
        <v>0</v>
      </c>
      <c r="D134" s="21">
        <f t="shared" si="5"/>
        <v>0</v>
      </c>
      <c r="E134" s="3"/>
      <c r="F134" s="4"/>
      <c r="G134" s="4"/>
      <c r="H134" s="4"/>
    </row>
    <row r="135" spans="1:8" x14ac:dyDescent="0.25">
      <c r="A135">
        <v>128</v>
      </c>
      <c r="B135" s="21">
        <f t="shared" si="3"/>
        <v>128</v>
      </c>
      <c r="C135" s="21">
        <f t="shared" si="4"/>
        <v>0</v>
      </c>
      <c r="D135" s="21">
        <f t="shared" si="5"/>
        <v>0</v>
      </c>
      <c r="E135" s="3"/>
      <c r="F135" s="4"/>
      <c r="G135" s="4"/>
      <c r="H135" s="4"/>
    </row>
    <row r="136" spans="1:8" x14ac:dyDescent="0.25">
      <c r="A136">
        <v>129</v>
      </c>
      <c r="B136" s="21">
        <f t="shared" ref="B136:B199" si="6">A136</f>
        <v>129</v>
      </c>
      <c r="C136" s="21">
        <f t="shared" ref="C136:C199" si="7">MAX(0,(A136-$B$4))</f>
        <v>0</v>
      </c>
      <c r="D136" s="21">
        <f t="shared" ref="D136:D199" si="8">MAX(0,($B$3-A136))</f>
        <v>0</v>
      </c>
      <c r="E136" s="3"/>
      <c r="F136" s="4"/>
      <c r="G136" s="4"/>
      <c r="H136" s="4"/>
    </row>
    <row r="137" spans="1:8" x14ac:dyDescent="0.25">
      <c r="A137">
        <v>130</v>
      </c>
      <c r="B137" s="21">
        <f t="shared" si="6"/>
        <v>130</v>
      </c>
      <c r="C137" s="21">
        <f t="shared" si="7"/>
        <v>0</v>
      </c>
      <c r="D137" s="21">
        <f t="shared" si="8"/>
        <v>0</v>
      </c>
      <c r="E137" s="3"/>
      <c r="F137" s="4"/>
      <c r="G137" s="4"/>
      <c r="H137" s="4"/>
    </row>
    <row r="138" spans="1:8" x14ac:dyDescent="0.25">
      <c r="A138">
        <v>131</v>
      </c>
      <c r="B138" s="21">
        <f t="shared" si="6"/>
        <v>131</v>
      </c>
      <c r="C138" s="21">
        <f t="shared" si="7"/>
        <v>0</v>
      </c>
      <c r="D138" s="21">
        <f t="shared" si="8"/>
        <v>0</v>
      </c>
      <c r="E138" s="3"/>
      <c r="F138" s="4"/>
      <c r="G138" s="4"/>
      <c r="H138" s="4"/>
    </row>
    <row r="139" spans="1:8" x14ac:dyDescent="0.25">
      <c r="A139">
        <v>132</v>
      </c>
      <c r="B139" s="21">
        <f t="shared" si="6"/>
        <v>132</v>
      </c>
      <c r="C139" s="21">
        <f t="shared" si="7"/>
        <v>0</v>
      </c>
      <c r="D139" s="21">
        <f t="shared" si="8"/>
        <v>0</v>
      </c>
      <c r="E139" s="3"/>
      <c r="F139" s="4"/>
      <c r="G139" s="4"/>
      <c r="H139" s="4"/>
    </row>
    <row r="140" spans="1:8" x14ac:dyDescent="0.25">
      <c r="A140">
        <v>133</v>
      </c>
      <c r="B140" s="21">
        <f t="shared" si="6"/>
        <v>133</v>
      </c>
      <c r="C140" s="21">
        <f t="shared" si="7"/>
        <v>0</v>
      </c>
      <c r="D140" s="21">
        <f t="shared" si="8"/>
        <v>0</v>
      </c>
      <c r="E140" s="3"/>
      <c r="F140" s="4"/>
      <c r="G140" s="4"/>
      <c r="H140" s="4"/>
    </row>
    <row r="141" spans="1:8" x14ac:dyDescent="0.25">
      <c r="A141">
        <v>134</v>
      </c>
      <c r="B141" s="21">
        <f t="shared" si="6"/>
        <v>134</v>
      </c>
      <c r="C141" s="21">
        <f t="shared" si="7"/>
        <v>0</v>
      </c>
      <c r="D141" s="21">
        <f t="shared" si="8"/>
        <v>0</v>
      </c>
      <c r="E141" s="3"/>
      <c r="F141" s="4"/>
      <c r="G141" s="4"/>
      <c r="H141" s="4"/>
    </row>
    <row r="142" spans="1:8" x14ac:dyDescent="0.25">
      <c r="A142">
        <v>135</v>
      </c>
      <c r="B142" s="21">
        <f t="shared" si="6"/>
        <v>135</v>
      </c>
      <c r="C142" s="21">
        <f t="shared" si="7"/>
        <v>0</v>
      </c>
      <c r="D142" s="21">
        <f t="shared" si="8"/>
        <v>0</v>
      </c>
      <c r="E142" s="3"/>
      <c r="F142" s="4"/>
      <c r="G142" s="4"/>
      <c r="H142" s="4"/>
    </row>
    <row r="143" spans="1:8" x14ac:dyDescent="0.25">
      <c r="A143">
        <v>136</v>
      </c>
      <c r="B143" s="21">
        <f t="shared" si="6"/>
        <v>136</v>
      </c>
      <c r="C143" s="21">
        <f t="shared" si="7"/>
        <v>0</v>
      </c>
      <c r="D143" s="21">
        <f t="shared" si="8"/>
        <v>0</v>
      </c>
      <c r="E143" s="3"/>
      <c r="F143" s="4"/>
      <c r="G143" s="4"/>
      <c r="H143" s="4"/>
    </row>
    <row r="144" spans="1:8" x14ac:dyDescent="0.25">
      <c r="A144">
        <v>137</v>
      </c>
      <c r="B144" s="21">
        <f t="shared" si="6"/>
        <v>137</v>
      </c>
      <c r="C144" s="21">
        <f t="shared" si="7"/>
        <v>0</v>
      </c>
      <c r="D144" s="21">
        <f t="shared" si="8"/>
        <v>0</v>
      </c>
      <c r="E144" s="3"/>
      <c r="F144" s="4"/>
      <c r="G144" s="4"/>
      <c r="H144" s="4"/>
    </row>
    <row r="145" spans="1:8" x14ac:dyDescent="0.25">
      <c r="A145">
        <v>138</v>
      </c>
      <c r="B145" s="21">
        <f t="shared" si="6"/>
        <v>138</v>
      </c>
      <c r="C145" s="21">
        <f t="shared" si="7"/>
        <v>0</v>
      </c>
      <c r="D145" s="21">
        <f t="shared" si="8"/>
        <v>0</v>
      </c>
      <c r="E145" s="3"/>
      <c r="F145" s="4"/>
      <c r="G145" s="4"/>
      <c r="H145" s="4"/>
    </row>
    <row r="146" spans="1:8" x14ac:dyDescent="0.25">
      <c r="A146">
        <v>139</v>
      </c>
      <c r="B146" s="21">
        <f t="shared" si="6"/>
        <v>139</v>
      </c>
      <c r="C146" s="21">
        <f t="shared" si="7"/>
        <v>0</v>
      </c>
      <c r="D146" s="21">
        <f t="shared" si="8"/>
        <v>0</v>
      </c>
      <c r="E146" s="3"/>
      <c r="F146" s="4"/>
      <c r="G146" s="4"/>
      <c r="H146" s="4"/>
    </row>
    <row r="147" spans="1:8" x14ac:dyDescent="0.25">
      <c r="A147">
        <v>140</v>
      </c>
      <c r="B147" s="21">
        <f t="shared" si="6"/>
        <v>140</v>
      </c>
      <c r="C147" s="21">
        <f t="shared" si="7"/>
        <v>0</v>
      </c>
      <c r="D147" s="21">
        <f t="shared" si="8"/>
        <v>0</v>
      </c>
      <c r="E147" s="3"/>
      <c r="F147" s="4"/>
      <c r="G147" s="4"/>
      <c r="H147" s="4"/>
    </row>
    <row r="148" spans="1:8" x14ac:dyDescent="0.25">
      <c r="A148">
        <v>141</v>
      </c>
      <c r="B148" s="21">
        <f t="shared" si="6"/>
        <v>141</v>
      </c>
      <c r="C148" s="21">
        <f t="shared" si="7"/>
        <v>0</v>
      </c>
      <c r="D148" s="21">
        <f t="shared" si="8"/>
        <v>0</v>
      </c>
      <c r="E148" s="3"/>
      <c r="F148" s="4"/>
      <c r="G148" s="4"/>
      <c r="H148" s="4"/>
    </row>
    <row r="149" spans="1:8" x14ac:dyDescent="0.25">
      <c r="A149">
        <v>142</v>
      </c>
      <c r="B149" s="21">
        <f t="shared" si="6"/>
        <v>142</v>
      </c>
      <c r="C149" s="21">
        <f t="shared" si="7"/>
        <v>0</v>
      </c>
      <c r="D149" s="21">
        <f t="shared" si="8"/>
        <v>0</v>
      </c>
      <c r="E149" s="3"/>
      <c r="F149" s="4"/>
      <c r="G149" s="4"/>
      <c r="H149" s="4"/>
    </row>
    <row r="150" spans="1:8" x14ac:dyDescent="0.25">
      <c r="A150">
        <v>143</v>
      </c>
      <c r="B150" s="21">
        <f t="shared" si="6"/>
        <v>143</v>
      </c>
      <c r="C150" s="21">
        <f t="shared" si="7"/>
        <v>0</v>
      </c>
      <c r="D150" s="21">
        <f t="shared" si="8"/>
        <v>0</v>
      </c>
      <c r="E150" s="3"/>
      <c r="F150" s="4"/>
      <c r="G150" s="4"/>
      <c r="H150" s="4"/>
    </row>
    <row r="151" spans="1:8" x14ac:dyDescent="0.25">
      <c r="A151">
        <v>144</v>
      </c>
      <c r="B151" s="21">
        <f t="shared" si="6"/>
        <v>144</v>
      </c>
      <c r="C151" s="21">
        <f t="shared" si="7"/>
        <v>0</v>
      </c>
      <c r="D151" s="21">
        <f t="shared" si="8"/>
        <v>0</v>
      </c>
      <c r="E151" s="3"/>
      <c r="F151" s="4"/>
      <c r="G151" s="4"/>
      <c r="H151" s="4"/>
    </row>
    <row r="152" spans="1:8" x14ac:dyDescent="0.25">
      <c r="A152">
        <v>145</v>
      </c>
      <c r="B152" s="21">
        <f t="shared" si="6"/>
        <v>145</v>
      </c>
      <c r="C152" s="21">
        <f t="shared" si="7"/>
        <v>0</v>
      </c>
      <c r="D152" s="21">
        <f t="shared" si="8"/>
        <v>0</v>
      </c>
      <c r="E152" s="3"/>
      <c r="F152" s="4"/>
      <c r="G152" s="4"/>
      <c r="H152" s="4"/>
    </row>
    <row r="153" spans="1:8" x14ac:dyDescent="0.25">
      <c r="A153">
        <v>146</v>
      </c>
      <c r="B153" s="21">
        <f t="shared" si="6"/>
        <v>146</v>
      </c>
      <c r="C153" s="21">
        <f t="shared" si="7"/>
        <v>0</v>
      </c>
      <c r="D153" s="21">
        <f t="shared" si="8"/>
        <v>0</v>
      </c>
      <c r="E153" s="3"/>
      <c r="F153" s="4"/>
      <c r="G153" s="4"/>
      <c r="H153" s="4"/>
    </row>
    <row r="154" spans="1:8" x14ac:dyDescent="0.25">
      <c r="A154">
        <v>147</v>
      </c>
      <c r="B154" s="21">
        <f t="shared" si="6"/>
        <v>147</v>
      </c>
      <c r="C154" s="21">
        <f t="shared" si="7"/>
        <v>0</v>
      </c>
      <c r="D154" s="21">
        <f t="shared" si="8"/>
        <v>0</v>
      </c>
      <c r="E154" s="3"/>
      <c r="F154" s="4"/>
      <c r="G154" s="4"/>
      <c r="H154" s="4"/>
    </row>
    <row r="155" spans="1:8" x14ac:dyDescent="0.25">
      <c r="A155">
        <v>148</v>
      </c>
      <c r="B155" s="21">
        <f t="shared" si="6"/>
        <v>148</v>
      </c>
      <c r="C155" s="21">
        <f t="shared" si="7"/>
        <v>0</v>
      </c>
      <c r="D155" s="21">
        <f t="shared" si="8"/>
        <v>0</v>
      </c>
      <c r="E155" s="3"/>
      <c r="F155" s="4"/>
      <c r="G155" s="4"/>
      <c r="H155" s="4"/>
    </row>
    <row r="156" spans="1:8" x14ac:dyDescent="0.25">
      <c r="A156">
        <v>149</v>
      </c>
      <c r="B156" s="21">
        <f t="shared" si="6"/>
        <v>149</v>
      </c>
      <c r="C156" s="21">
        <f t="shared" si="7"/>
        <v>0</v>
      </c>
      <c r="D156" s="21">
        <f t="shared" si="8"/>
        <v>0</v>
      </c>
      <c r="E156" s="3"/>
      <c r="F156" s="4"/>
      <c r="G156" s="4"/>
      <c r="H156" s="4"/>
    </row>
    <row r="157" spans="1:8" x14ac:dyDescent="0.25">
      <c r="A157">
        <v>150</v>
      </c>
      <c r="B157" s="21">
        <f t="shared" si="6"/>
        <v>150</v>
      </c>
      <c r="C157" s="21">
        <f t="shared" si="7"/>
        <v>0</v>
      </c>
      <c r="D157" s="21">
        <f t="shared" si="8"/>
        <v>0</v>
      </c>
      <c r="E157" s="3"/>
      <c r="F157" s="4"/>
      <c r="G157" s="4"/>
      <c r="H157" s="4"/>
    </row>
    <row r="158" spans="1:8" x14ac:dyDescent="0.25">
      <c r="A158">
        <v>151</v>
      </c>
      <c r="B158" s="21">
        <f t="shared" si="6"/>
        <v>151</v>
      </c>
      <c r="C158" s="21">
        <f t="shared" si="7"/>
        <v>1</v>
      </c>
      <c r="D158" s="21">
        <f t="shared" si="8"/>
        <v>0</v>
      </c>
      <c r="E158" s="3"/>
      <c r="F158" s="4"/>
      <c r="G158" s="4"/>
      <c r="H158" s="4"/>
    </row>
    <row r="159" spans="1:8" x14ac:dyDescent="0.25">
      <c r="A159">
        <v>152</v>
      </c>
      <c r="B159" s="21">
        <f t="shared" si="6"/>
        <v>152</v>
      </c>
      <c r="C159" s="21">
        <f t="shared" si="7"/>
        <v>2</v>
      </c>
      <c r="D159" s="21">
        <f t="shared" si="8"/>
        <v>0</v>
      </c>
      <c r="E159" s="3"/>
      <c r="F159" s="4"/>
      <c r="G159" s="4"/>
      <c r="H159" s="4"/>
    </row>
    <row r="160" spans="1:8" x14ac:dyDescent="0.25">
      <c r="A160">
        <v>153</v>
      </c>
      <c r="B160" s="21">
        <f t="shared" si="6"/>
        <v>153</v>
      </c>
      <c r="C160" s="21">
        <f t="shared" si="7"/>
        <v>3</v>
      </c>
      <c r="D160" s="21">
        <f t="shared" si="8"/>
        <v>0</v>
      </c>
      <c r="E160" s="3"/>
      <c r="F160" s="4"/>
      <c r="G160" s="4"/>
      <c r="H160" s="4"/>
    </row>
    <row r="161" spans="1:8" x14ac:dyDescent="0.25">
      <c r="A161">
        <v>154</v>
      </c>
      <c r="B161" s="21">
        <f t="shared" si="6"/>
        <v>154</v>
      </c>
      <c r="C161" s="21">
        <f t="shared" si="7"/>
        <v>4</v>
      </c>
      <c r="D161" s="21">
        <f t="shared" si="8"/>
        <v>0</v>
      </c>
      <c r="E161" s="3"/>
      <c r="F161" s="4"/>
      <c r="G161" s="4"/>
      <c r="H161" s="4"/>
    </row>
    <row r="162" spans="1:8" x14ac:dyDescent="0.25">
      <c r="A162">
        <v>155</v>
      </c>
      <c r="B162" s="21">
        <f t="shared" si="6"/>
        <v>155</v>
      </c>
      <c r="C162" s="21">
        <f t="shared" si="7"/>
        <v>5</v>
      </c>
      <c r="D162" s="21">
        <f t="shared" si="8"/>
        <v>0</v>
      </c>
      <c r="E162" s="3"/>
      <c r="F162" s="4"/>
      <c r="G162" s="4"/>
      <c r="H162" s="4"/>
    </row>
    <row r="163" spans="1:8" x14ac:dyDescent="0.25">
      <c r="A163">
        <v>156</v>
      </c>
      <c r="B163" s="21">
        <f t="shared" si="6"/>
        <v>156</v>
      </c>
      <c r="C163" s="21">
        <f t="shared" si="7"/>
        <v>6</v>
      </c>
      <c r="D163" s="21">
        <f t="shared" si="8"/>
        <v>0</v>
      </c>
      <c r="E163" s="3"/>
      <c r="F163" s="4"/>
      <c r="G163" s="4"/>
      <c r="H163" s="4"/>
    </row>
    <row r="164" spans="1:8" x14ac:dyDescent="0.25">
      <c r="A164">
        <v>157</v>
      </c>
      <c r="B164" s="21">
        <f t="shared" si="6"/>
        <v>157</v>
      </c>
      <c r="C164" s="21">
        <f t="shared" si="7"/>
        <v>7</v>
      </c>
      <c r="D164" s="21">
        <f t="shared" si="8"/>
        <v>0</v>
      </c>
      <c r="E164" s="3"/>
      <c r="F164" s="4"/>
      <c r="G164" s="4"/>
      <c r="H164" s="4"/>
    </row>
    <row r="165" spans="1:8" x14ac:dyDescent="0.25">
      <c r="A165">
        <v>158</v>
      </c>
      <c r="B165" s="21">
        <f t="shared" si="6"/>
        <v>158</v>
      </c>
      <c r="C165" s="21">
        <f t="shared" si="7"/>
        <v>8</v>
      </c>
      <c r="D165" s="21">
        <f t="shared" si="8"/>
        <v>0</v>
      </c>
      <c r="E165" s="3"/>
      <c r="F165" s="4"/>
      <c r="G165" s="4"/>
      <c r="H165" s="4"/>
    </row>
    <row r="166" spans="1:8" x14ac:dyDescent="0.25">
      <c r="A166">
        <v>159</v>
      </c>
      <c r="B166" s="21">
        <f t="shared" si="6"/>
        <v>159</v>
      </c>
      <c r="C166" s="21">
        <f t="shared" si="7"/>
        <v>9</v>
      </c>
      <c r="D166" s="21">
        <f t="shared" si="8"/>
        <v>0</v>
      </c>
      <c r="E166" s="3"/>
      <c r="F166" s="4"/>
      <c r="G166" s="4"/>
      <c r="H166" s="4"/>
    </row>
    <row r="167" spans="1:8" x14ac:dyDescent="0.25">
      <c r="A167">
        <v>160</v>
      </c>
      <c r="B167" s="21">
        <f t="shared" si="6"/>
        <v>160</v>
      </c>
      <c r="C167" s="21">
        <f t="shared" si="7"/>
        <v>10</v>
      </c>
      <c r="D167" s="21">
        <f t="shared" si="8"/>
        <v>0</v>
      </c>
      <c r="E167" s="3"/>
      <c r="F167" s="4"/>
      <c r="G167" s="4"/>
      <c r="H167" s="4"/>
    </row>
    <row r="168" spans="1:8" x14ac:dyDescent="0.25">
      <c r="A168">
        <v>161</v>
      </c>
      <c r="B168" s="21">
        <f t="shared" si="6"/>
        <v>161</v>
      </c>
      <c r="C168" s="21">
        <f t="shared" si="7"/>
        <v>11</v>
      </c>
      <c r="D168" s="21">
        <f t="shared" si="8"/>
        <v>0</v>
      </c>
      <c r="E168" s="3"/>
      <c r="F168" s="4"/>
      <c r="G168" s="4"/>
      <c r="H168" s="4"/>
    </row>
    <row r="169" spans="1:8" x14ac:dyDescent="0.25">
      <c r="A169">
        <v>162</v>
      </c>
      <c r="B169" s="21">
        <f t="shared" si="6"/>
        <v>162</v>
      </c>
      <c r="C169" s="21">
        <f t="shared" si="7"/>
        <v>12</v>
      </c>
      <c r="D169" s="21">
        <f t="shared" si="8"/>
        <v>0</v>
      </c>
      <c r="E169" s="3"/>
      <c r="F169" s="4"/>
      <c r="G169" s="4"/>
      <c r="H169" s="4"/>
    </row>
    <row r="170" spans="1:8" x14ac:dyDescent="0.25">
      <c r="A170">
        <v>163</v>
      </c>
      <c r="B170" s="21">
        <f t="shared" si="6"/>
        <v>163</v>
      </c>
      <c r="C170" s="21">
        <f t="shared" si="7"/>
        <v>13</v>
      </c>
      <c r="D170" s="21">
        <f t="shared" si="8"/>
        <v>0</v>
      </c>
      <c r="E170" s="3"/>
      <c r="F170" s="4"/>
      <c r="G170" s="4"/>
      <c r="H170" s="4"/>
    </row>
    <row r="171" spans="1:8" x14ac:dyDescent="0.25">
      <c r="A171">
        <v>164</v>
      </c>
      <c r="B171" s="21">
        <f t="shared" si="6"/>
        <v>164</v>
      </c>
      <c r="C171" s="21">
        <f t="shared" si="7"/>
        <v>14</v>
      </c>
      <c r="D171" s="21">
        <f t="shared" si="8"/>
        <v>0</v>
      </c>
      <c r="E171" s="3"/>
      <c r="F171" s="4"/>
      <c r="G171" s="4"/>
      <c r="H171" s="4"/>
    </row>
    <row r="172" spans="1:8" x14ac:dyDescent="0.25">
      <c r="A172">
        <v>165</v>
      </c>
      <c r="B172" s="21">
        <f t="shared" si="6"/>
        <v>165</v>
      </c>
      <c r="C172" s="21">
        <f t="shared" si="7"/>
        <v>15</v>
      </c>
      <c r="D172" s="21">
        <f t="shared" si="8"/>
        <v>0</v>
      </c>
      <c r="E172" s="3"/>
      <c r="F172" s="4"/>
      <c r="G172" s="4"/>
      <c r="H172" s="4"/>
    </row>
    <row r="173" spans="1:8" x14ac:dyDescent="0.25">
      <c r="A173">
        <v>166</v>
      </c>
      <c r="B173" s="21">
        <f t="shared" si="6"/>
        <v>166</v>
      </c>
      <c r="C173" s="21">
        <f t="shared" si="7"/>
        <v>16</v>
      </c>
      <c r="D173" s="21">
        <f t="shared" si="8"/>
        <v>0</v>
      </c>
      <c r="E173" s="3"/>
      <c r="F173" s="4"/>
      <c r="G173" s="4"/>
      <c r="H173" s="4"/>
    </row>
    <row r="174" spans="1:8" x14ac:dyDescent="0.25">
      <c r="A174">
        <v>167</v>
      </c>
      <c r="B174" s="21">
        <f t="shared" si="6"/>
        <v>167</v>
      </c>
      <c r="C174" s="21">
        <f t="shared" si="7"/>
        <v>17</v>
      </c>
      <c r="D174" s="21">
        <f t="shared" si="8"/>
        <v>0</v>
      </c>
      <c r="E174" s="3"/>
      <c r="F174" s="4"/>
      <c r="G174" s="4"/>
      <c r="H174" s="4"/>
    </row>
    <row r="175" spans="1:8" x14ac:dyDescent="0.25">
      <c r="A175">
        <v>168</v>
      </c>
      <c r="B175" s="21">
        <f t="shared" si="6"/>
        <v>168</v>
      </c>
      <c r="C175" s="21">
        <f t="shared" si="7"/>
        <v>18</v>
      </c>
      <c r="D175" s="21">
        <f t="shared" si="8"/>
        <v>0</v>
      </c>
      <c r="E175" s="3"/>
      <c r="F175" s="4"/>
      <c r="G175" s="4"/>
      <c r="H175" s="4"/>
    </row>
    <row r="176" spans="1:8" x14ac:dyDescent="0.25">
      <c r="A176">
        <v>169</v>
      </c>
      <c r="B176" s="21">
        <f t="shared" si="6"/>
        <v>169</v>
      </c>
      <c r="C176" s="21">
        <f t="shared" si="7"/>
        <v>19</v>
      </c>
      <c r="D176" s="21">
        <f t="shared" si="8"/>
        <v>0</v>
      </c>
      <c r="E176" s="3"/>
      <c r="F176" s="4"/>
      <c r="G176" s="4"/>
      <c r="H176" s="4"/>
    </row>
    <row r="177" spans="1:8" x14ac:dyDescent="0.25">
      <c r="A177">
        <v>170</v>
      </c>
      <c r="B177" s="21">
        <f t="shared" si="6"/>
        <v>170</v>
      </c>
      <c r="C177" s="21">
        <f t="shared" si="7"/>
        <v>20</v>
      </c>
      <c r="D177" s="21">
        <f t="shared" si="8"/>
        <v>0</v>
      </c>
      <c r="E177" s="3"/>
      <c r="F177" s="4"/>
      <c r="G177" s="4"/>
      <c r="H177" s="4"/>
    </row>
    <row r="178" spans="1:8" x14ac:dyDescent="0.25">
      <c r="A178">
        <v>171</v>
      </c>
      <c r="B178" s="21">
        <f t="shared" si="6"/>
        <v>171</v>
      </c>
      <c r="C178" s="21">
        <f t="shared" si="7"/>
        <v>21</v>
      </c>
      <c r="D178" s="21">
        <f t="shared" si="8"/>
        <v>0</v>
      </c>
      <c r="E178" s="3"/>
      <c r="F178" s="4"/>
      <c r="G178" s="4"/>
      <c r="H178" s="4"/>
    </row>
    <row r="179" spans="1:8" x14ac:dyDescent="0.25">
      <c r="A179">
        <v>172</v>
      </c>
      <c r="B179" s="21">
        <f t="shared" si="6"/>
        <v>172</v>
      </c>
      <c r="C179" s="21">
        <f t="shared" si="7"/>
        <v>22</v>
      </c>
      <c r="D179" s="21">
        <f t="shared" si="8"/>
        <v>0</v>
      </c>
      <c r="E179" s="3"/>
      <c r="F179" s="4"/>
      <c r="G179" s="4"/>
      <c r="H179" s="4"/>
    </row>
    <row r="180" spans="1:8" x14ac:dyDescent="0.25">
      <c r="A180">
        <v>173</v>
      </c>
      <c r="B180" s="21">
        <f t="shared" si="6"/>
        <v>173</v>
      </c>
      <c r="C180" s="21">
        <f t="shared" si="7"/>
        <v>23</v>
      </c>
      <c r="D180" s="21">
        <f t="shared" si="8"/>
        <v>0</v>
      </c>
      <c r="E180" s="3"/>
      <c r="F180" s="4"/>
      <c r="G180" s="4"/>
      <c r="H180" s="4"/>
    </row>
    <row r="181" spans="1:8" x14ac:dyDescent="0.25">
      <c r="A181">
        <v>174</v>
      </c>
      <c r="B181" s="21">
        <f t="shared" si="6"/>
        <v>174</v>
      </c>
      <c r="C181" s="21">
        <f t="shared" si="7"/>
        <v>24</v>
      </c>
      <c r="D181" s="21">
        <f t="shared" si="8"/>
        <v>0</v>
      </c>
      <c r="E181" s="3"/>
      <c r="F181" s="4"/>
      <c r="G181" s="4"/>
      <c r="H181" s="4"/>
    </row>
    <row r="182" spans="1:8" x14ac:dyDescent="0.25">
      <c r="A182">
        <v>175</v>
      </c>
      <c r="B182" s="21">
        <f t="shared" si="6"/>
        <v>175</v>
      </c>
      <c r="C182" s="21">
        <f t="shared" si="7"/>
        <v>25</v>
      </c>
      <c r="D182" s="21">
        <f t="shared" si="8"/>
        <v>0</v>
      </c>
      <c r="E182" s="3"/>
      <c r="F182" s="4"/>
      <c r="G182" s="4"/>
      <c r="H182" s="4"/>
    </row>
    <row r="183" spans="1:8" x14ac:dyDescent="0.25">
      <c r="A183">
        <v>176</v>
      </c>
      <c r="B183" s="21">
        <f t="shared" si="6"/>
        <v>176</v>
      </c>
      <c r="C183" s="21">
        <f t="shared" si="7"/>
        <v>26</v>
      </c>
      <c r="D183" s="21">
        <f t="shared" si="8"/>
        <v>0</v>
      </c>
      <c r="E183" s="3"/>
      <c r="F183" s="4"/>
      <c r="G183" s="4"/>
      <c r="H183" s="4"/>
    </row>
    <row r="184" spans="1:8" x14ac:dyDescent="0.25">
      <c r="A184">
        <v>177</v>
      </c>
      <c r="B184" s="21">
        <f t="shared" si="6"/>
        <v>177</v>
      </c>
      <c r="C184" s="21">
        <f t="shared" si="7"/>
        <v>27</v>
      </c>
      <c r="D184" s="21">
        <f t="shared" si="8"/>
        <v>0</v>
      </c>
      <c r="E184" s="3"/>
      <c r="F184" s="4"/>
      <c r="G184" s="4"/>
      <c r="H184" s="4"/>
    </row>
    <row r="185" spans="1:8" x14ac:dyDescent="0.25">
      <c r="A185">
        <v>178</v>
      </c>
      <c r="B185" s="21">
        <f t="shared" si="6"/>
        <v>178</v>
      </c>
      <c r="C185" s="21">
        <f t="shared" si="7"/>
        <v>28</v>
      </c>
      <c r="D185" s="21">
        <f t="shared" si="8"/>
        <v>0</v>
      </c>
      <c r="E185" s="3"/>
      <c r="F185" s="4"/>
      <c r="G185" s="4"/>
      <c r="H185" s="4"/>
    </row>
    <row r="186" spans="1:8" x14ac:dyDescent="0.25">
      <c r="A186">
        <v>179</v>
      </c>
      <c r="B186" s="21">
        <f t="shared" si="6"/>
        <v>179</v>
      </c>
      <c r="C186" s="21">
        <f t="shared" si="7"/>
        <v>29</v>
      </c>
      <c r="D186" s="21">
        <f t="shared" si="8"/>
        <v>0</v>
      </c>
      <c r="E186" s="3"/>
      <c r="F186" s="4"/>
      <c r="G186" s="4"/>
      <c r="H186" s="4"/>
    </row>
    <row r="187" spans="1:8" x14ac:dyDescent="0.25">
      <c r="A187">
        <v>180</v>
      </c>
      <c r="B187" s="21">
        <f t="shared" si="6"/>
        <v>180</v>
      </c>
      <c r="C187" s="21">
        <f t="shared" si="7"/>
        <v>30</v>
      </c>
      <c r="D187" s="21">
        <f t="shared" si="8"/>
        <v>0</v>
      </c>
      <c r="E187" s="3"/>
      <c r="F187" s="4"/>
      <c r="G187" s="4"/>
      <c r="H187" s="4"/>
    </row>
    <row r="188" spans="1:8" x14ac:dyDescent="0.25">
      <c r="A188">
        <v>181</v>
      </c>
      <c r="B188" s="21">
        <f t="shared" si="6"/>
        <v>181</v>
      </c>
      <c r="C188" s="21">
        <f t="shared" si="7"/>
        <v>31</v>
      </c>
      <c r="D188" s="21">
        <f t="shared" si="8"/>
        <v>0</v>
      </c>
      <c r="E188" s="3"/>
      <c r="F188" s="4"/>
      <c r="G188" s="4"/>
      <c r="H188" s="4"/>
    </row>
    <row r="189" spans="1:8" x14ac:dyDescent="0.25">
      <c r="A189">
        <v>182</v>
      </c>
      <c r="B189" s="21">
        <f t="shared" si="6"/>
        <v>182</v>
      </c>
      <c r="C189" s="21">
        <f t="shared" si="7"/>
        <v>32</v>
      </c>
      <c r="D189" s="21">
        <f t="shared" si="8"/>
        <v>0</v>
      </c>
      <c r="E189" s="3"/>
      <c r="F189" s="4"/>
      <c r="G189" s="4"/>
      <c r="H189" s="4"/>
    </row>
    <row r="190" spans="1:8" x14ac:dyDescent="0.25">
      <c r="A190">
        <v>183</v>
      </c>
      <c r="B190" s="21">
        <f t="shared" si="6"/>
        <v>183</v>
      </c>
      <c r="C190" s="21">
        <f t="shared" si="7"/>
        <v>33</v>
      </c>
      <c r="D190" s="21">
        <f t="shared" si="8"/>
        <v>0</v>
      </c>
      <c r="E190" s="3"/>
      <c r="F190" s="4"/>
      <c r="G190" s="4"/>
      <c r="H190" s="4"/>
    </row>
    <row r="191" spans="1:8" x14ac:dyDescent="0.25">
      <c r="A191">
        <v>184</v>
      </c>
      <c r="B191" s="21">
        <f t="shared" si="6"/>
        <v>184</v>
      </c>
      <c r="C191" s="21">
        <f t="shared" si="7"/>
        <v>34</v>
      </c>
      <c r="D191" s="21">
        <f t="shared" si="8"/>
        <v>0</v>
      </c>
      <c r="E191" s="3"/>
      <c r="F191" s="4"/>
      <c r="G191" s="4"/>
      <c r="H191" s="4"/>
    </row>
    <row r="192" spans="1:8" x14ac:dyDescent="0.25">
      <c r="A192">
        <v>185</v>
      </c>
      <c r="B192" s="21">
        <f t="shared" si="6"/>
        <v>185</v>
      </c>
      <c r="C192" s="21">
        <f t="shared" si="7"/>
        <v>35</v>
      </c>
      <c r="D192" s="21">
        <f t="shared" si="8"/>
        <v>0</v>
      </c>
      <c r="E192" s="3"/>
      <c r="F192" s="4"/>
      <c r="G192" s="4"/>
      <c r="H192" s="4"/>
    </row>
    <row r="193" spans="1:8" x14ac:dyDescent="0.25">
      <c r="A193">
        <v>186</v>
      </c>
      <c r="B193" s="21">
        <f t="shared" si="6"/>
        <v>186</v>
      </c>
      <c r="C193" s="21">
        <f t="shared" si="7"/>
        <v>36</v>
      </c>
      <c r="D193" s="21">
        <f t="shared" si="8"/>
        <v>0</v>
      </c>
      <c r="E193" s="3"/>
      <c r="F193" s="4"/>
      <c r="G193" s="4"/>
      <c r="H193" s="4"/>
    </row>
    <row r="194" spans="1:8" x14ac:dyDescent="0.25">
      <c r="A194">
        <v>187</v>
      </c>
      <c r="B194" s="21">
        <f t="shared" si="6"/>
        <v>187</v>
      </c>
      <c r="C194" s="21">
        <f t="shared" si="7"/>
        <v>37</v>
      </c>
      <c r="D194" s="21">
        <f t="shared" si="8"/>
        <v>0</v>
      </c>
      <c r="E194" s="3"/>
      <c r="F194" s="4"/>
      <c r="G194" s="4"/>
      <c r="H194" s="4"/>
    </row>
    <row r="195" spans="1:8" x14ac:dyDescent="0.25">
      <c r="A195">
        <v>188</v>
      </c>
      <c r="B195" s="21">
        <f t="shared" si="6"/>
        <v>188</v>
      </c>
      <c r="C195" s="21">
        <f t="shared" si="7"/>
        <v>38</v>
      </c>
      <c r="D195" s="21">
        <f t="shared" si="8"/>
        <v>0</v>
      </c>
      <c r="E195" s="3"/>
      <c r="F195" s="4"/>
      <c r="G195" s="4"/>
      <c r="H195" s="4"/>
    </row>
    <row r="196" spans="1:8" x14ac:dyDescent="0.25">
      <c r="A196">
        <v>189</v>
      </c>
      <c r="B196" s="21">
        <f t="shared" si="6"/>
        <v>189</v>
      </c>
      <c r="C196" s="21">
        <f t="shared" si="7"/>
        <v>39</v>
      </c>
      <c r="D196" s="21">
        <f t="shared" si="8"/>
        <v>0</v>
      </c>
      <c r="E196" s="3"/>
      <c r="F196" s="4"/>
      <c r="G196" s="4"/>
      <c r="H196" s="4"/>
    </row>
    <row r="197" spans="1:8" x14ac:dyDescent="0.25">
      <c r="A197">
        <v>190</v>
      </c>
      <c r="B197" s="21">
        <f t="shared" si="6"/>
        <v>190</v>
      </c>
      <c r="C197" s="21">
        <f t="shared" si="7"/>
        <v>40</v>
      </c>
      <c r="D197" s="21">
        <f t="shared" si="8"/>
        <v>0</v>
      </c>
      <c r="E197" s="3"/>
      <c r="F197" s="4"/>
      <c r="G197" s="4"/>
      <c r="H197" s="4"/>
    </row>
    <row r="198" spans="1:8" x14ac:dyDescent="0.25">
      <c r="A198">
        <v>191</v>
      </c>
      <c r="B198" s="21">
        <f t="shared" si="6"/>
        <v>191</v>
      </c>
      <c r="C198" s="21">
        <f t="shared" si="7"/>
        <v>41</v>
      </c>
      <c r="D198" s="21">
        <f t="shared" si="8"/>
        <v>0</v>
      </c>
      <c r="E198" s="3"/>
      <c r="F198" s="4"/>
      <c r="G198" s="4"/>
      <c r="H198" s="4"/>
    </row>
    <row r="199" spans="1:8" x14ac:dyDescent="0.25">
      <c r="A199">
        <v>192</v>
      </c>
      <c r="B199" s="21">
        <f t="shared" si="6"/>
        <v>192</v>
      </c>
      <c r="C199" s="21">
        <f t="shared" si="7"/>
        <v>42</v>
      </c>
      <c r="D199" s="21">
        <f t="shared" si="8"/>
        <v>0</v>
      </c>
      <c r="E199" s="3"/>
      <c r="F199" s="4"/>
      <c r="G199" s="4"/>
      <c r="H199" s="4"/>
    </row>
    <row r="200" spans="1:8" x14ac:dyDescent="0.25">
      <c r="A200">
        <v>193</v>
      </c>
      <c r="B200" s="21">
        <f t="shared" ref="B200:B207" si="9">A200</f>
        <v>193</v>
      </c>
      <c r="C200" s="21">
        <f t="shared" ref="C200:C207" si="10">MAX(0,(A200-$B$4))</f>
        <v>43</v>
      </c>
      <c r="D200" s="21">
        <f t="shared" ref="D200:D207" si="11">MAX(0,($B$3-A200))</f>
        <v>0</v>
      </c>
      <c r="E200" s="3"/>
      <c r="F200" s="4"/>
      <c r="G200" s="4"/>
      <c r="H200" s="4"/>
    </row>
    <row r="201" spans="1:8" x14ac:dyDescent="0.25">
      <c r="A201">
        <v>194</v>
      </c>
      <c r="B201" s="21">
        <f t="shared" si="9"/>
        <v>194</v>
      </c>
      <c r="C201" s="21">
        <f t="shared" si="10"/>
        <v>44</v>
      </c>
      <c r="D201" s="21">
        <f t="shared" si="11"/>
        <v>0</v>
      </c>
      <c r="E201" s="3"/>
      <c r="F201" s="4"/>
      <c r="G201" s="4"/>
      <c r="H201" s="4"/>
    </row>
    <row r="202" spans="1:8" x14ac:dyDescent="0.25">
      <c r="A202">
        <v>195</v>
      </c>
      <c r="B202" s="21">
        <f t="shared" si="9"/>
        <v>195</v>
      </c>
      <c r="C202" s="21">
        <f t="shared" si="10"/>
        <v>45</v>
      </c>
      <c r="D202" s="21">
        <f t="shared" si="11"/>
        <v>0</v>
      </c>
      <c r="E202" s="3"/>
      <c r="F202" s="4"/>
      <c r="G202" s="4"/>
      <c r="H202" s="4"/>
    </row>
    <row r="203" spans="1:8" x14ac:dyDescent="0.25">
      <c r="A203">
        <v>196</v>
      </c>
      <c r="B203" s="21">
        <f t="shared" si="9"/>
        <v>196</v>
      </c>
      <c r="C203" s="21">
        <f t="shared" si="10"/>
        <v>46</v>
      </c>
      <c r="D203" s="21">
        <f t="shared" si="11"/>
        <v>0</v>
      </c>
      <c r="E203" s="3"/>
      <c r="F203" s="4"/>
      <c r="G203" s="4"/>
      <c r="H203" s="4"/>
    </row>
    <row r="204" spans="1:8" x14ac:dyDescent="0.25">
      <c r="A204">
        <v>197</v>
      </c>
      <c r="B204" s="21">
        <f t="shared" si="9"/>
        <v>197</v>
      </c>
      <c r="C204" s="21">
        <f t="shared" si="10"/>
        <v>47</v>
      </c>
      <c r="D204" s="21">
        <f t="shared" si="11"/>
        <v>0</v>
      </c>
      <c r="E204" s="3"/>
      <c r="F204" s="4"/>
      <c r="G204" s="4"/>
      <c r="H204" s="4"/>
    </row>
    <row r="205" spans="1:8" x14ac:dyDescent="0.25">
      <c r="A205">
        <v>198</v>
      </c>
      <c r="B205" s="21">
        <f t="shared" si="9"/>
        <v>198</v>
      </c>
      <c r="C205" s="21">
        <f t="shared" si="10"/>
        <v>48</v>
      </c>
      <c r="D205" s="21">
        <f t="shared" si="11"/>
        <v>0</v>
      </c>
      <c r="E205" s="3"/>
      <c r="F205" s="4"/>
      <c r="G205" s="4"/>
      <c r="H205" s="4"/>
    </row>
    <row r="206" spans="1:8" x14ac:dyDescent="0.25">
      <c r="A206">
        <v>199</v>
      </c>
      <c r="B206" s="21">
        <f t="shared" si="9"/>
        <v>199</v>
      </c>
      <c r="C206" s="21">
        <f t="shared" si="10"/>
        <v>49</v>
      </c>
      <c r="D206" s="21">
        <f t="shared" si="11"/>
        <v>0</v>
      </c>
      <c r="E206" s="3"/>
      <c r="F206" s="4"/>
      <c r="G206" s="4"/>
      <c r="H206" s="4"/>
    </row>
    <row r="207" spans="1:8" x14ac:dyDescent="0.25">
      <c r="A207">
        <v>200</v>
      </c>
      <c r="B207" s="21">
        <f t="shared" si="9"/>
        <v>200</v>
      </c>
      <c r="C207" s="21">
        <f t="shared" si="10"/>
        <v>50</v>
      </c>
      <c r="D207" s="21">
        <f t="shared" si="11"/>
        <v>0</v>
      </c>
      <c r="E207" s="3"/>
      <c r="F207" s="4"/>
      <c r="G207" s="4"/>
      <c r="H20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workbookViewId="0">
      <selection activeCell="E2" sqref="E2"/>
    </sheetView>
  </sheetViews>
  <sheetFormatPr defaultRowHeight="15" x14ac:dyDescent="0.25"/>
  <cols>
    <col min="2" max="3" width="9.28515625" customWidth="1"/>
    <col min="4" max="5" width="9.5703125" customWidth="1"/>
    <col min="6" max="6" width="9.28515625" customWidth="1"/>
    <col min="7" max="8" width="9.140625" customWidth="1"/>
  </cols>
  <sheetData>
    <row r="1" spans="1:10" x14ac:dyDescent="0.25">
      <c r="B1" t="s">
        <v>15</v>
      </c>
      <c r="C1" t="s">
        <v>12</v>
      </c>
    </row>
    <row r="2" spans="1:10" x14ac:dyDescent="0.25">
      <c r="A2" t="s">
        <v>16</v>
      </c>
      <c r="C2" s="20">
        <v>100</v>
      </c>
    </row>
    <row r="3" spans="1:10" x14ac:dyDescent="0.25">
      <c r="A3" t="s">
        <v>14</v>
      </c>
      <c r="B3" s="19">
        <v>80</v>
      </c>
      <c r="C3" s="19">
        <v>4.71</v>
      </c>
      <c r="E3" s="24" t="s">
        <v>56</v>
      </c>
    </row>
    <row r="4" spans="1:10" x14ac:dyDescent="0.25">
      <c r="A4" t="s">
        <v>13</v>
      </c>
      <c r="B4" s="19">
        <v>150</v>
      </c>
      <c r="C4" s="20">
        <f>ii!B16</f>
        <v>12.933341889972848</v>
      </c>
      <c r="F4" s="24" t="s">
        <v>57</v>
      </c>
    </row>
    <row r="6" spans="1:10" x14ac:dyDescent="0.25">
      <c r="B6" t="s">
        <v>18</v>
      </c>
      <c r="C6" t="s">
        <v>19</v>
      </c>
      <c r="H6" s="24" t="s">
        <v>58</v>
      </c>
    </row>
    <row r="7" spans="1:10" x14ac:dyDescent="0.25">
      <c r="A7" t="s">
        <v>0</v>
      </c>
      <c r="B7" s="20">
        <v>0.5</v>
      </c>
      <c r="C7" s="20">
        <f>B7*C2</f>
        <v>50</v>
      </c>
    </row>
    <row r="8" spans="1:10" x14ac:dyDescent="0.25">
      <c r="A8" t="s">
        <v>2</v>
      </c>
      <c r="B8" s="20">
        <v>1</v>
      </c>
      <c r="C8" s="19">
        <f>B8*C3</f>
        <v>4.71</v>
      </c>
    </row>
    <row r="9" spans="1:10" x14ac:dyDescent="0.25">
      <c r="A9" t="s">
        <v>1</v>
      </c>
      <c r="B9" s="20">
        <f>C9/C4</f>
        <v>3.5018018069338366</v>
      </c>
      <c r="C9" s="20">
        <f>C10-C7-C8</f>
        <v>45.29</v>
      </c>
    </row>
    <row r="10" spans="1:10" x14ac:dyDescent="0.25">
      <c r="A10" t="s">
        <v>17</v>
      </c>
      <c r="B10" s="15"/>
      <c r="C10" s="20">
        <v>100</v>
      </c>
      <c r="G10" t="s">
        <v>9</v>
      </c>
      <c r="H10" s="22">
        <f>SUM(H13:H213)</f>
        <v>4.2722725705713529</v>
      </c>
      <c r="J10" s="24" t="s">
        <v>59</v>
      </c>
    </row>
    <row r="12" spans="1:10" x14ac:dyDescent="0.25">
      <c r="A12" t="s">
        <v>0</v>
      </c>
      <c r="B12" t="s">
        <v>5</v>
      </c>
      <c r="C12" t="s">
        <v>3</v>
      </c>
      <c r="D12" t="s">
        <v>4</v>
      </c>
      <c r="E12" t="s">
        <v>6</v>
      </c>
      <c r="F12" t="s">
        <v>8</v>
      </c>
      <c r="G12" t="s">
        <v>7</v>
      </c>
      <c r="H12" t="s">
        <v>43</v>
      </c>
    </row>
    <row r="13" spans="1:10" x14ac:dyDescent="0.25">
      <c r="A13">
        <v>0</v>
      </c>
      <c r="B13" s="21">
        <f>A13*$B$7</f>
        <v>0</v>
      </c>
      <c r="C13" s="21">
        <f t="shared" ref="C13:C76" si="0">MAX(0,(A13-$B$4))*$B$9</f>
        <v>0</v>
      </c>
      <c r="D13" s="21">
        <f t="shared" ref="D13:D76" si="1">MAX(0,($B$3-A13))*$B$8</f>
        <v>80</v>
      </c>
      <c r="E13" s="21">
        <f>SUM(B13:D13)</f>
        <v>80</v>
      </c>
      <c r="F13" s="23">
        <f>IF(E13&gt;0,LN(E13),0)</f>
        <v>4.3820266346738812</v>
      </c>
      <c r="G13" s="23">
        <f>Parameters!C5</f>
        <v>1.0516614186733577E-3</v>
      </c>
      <c r="H13" s="23">
        <f>F13*G13</f>
        <v>4.6084083472855732E-3</v>
      </c>
    </row>
    <row r="14" spans="1:10" x14ac:dyDescent="0.25">
      <c r="A14">
        <v>1</v>
      </c>
      <c r="B14" s="21">
        <f t="shared" ref="B14:B77" si="2">A14*$B$7</f>
        <v>0.5</v>
      </c>
      <c r="C14" s="21">
        <f t="shared" si="0"/>
        <v>0</v>
      </c>
      <c r="D14" s="21">
        <f t="shared" si="1"/>
        <v>79</v>
      </c>
      <c r="E14" s="21">
        <f t="shared" ref="E14:E77" si="3">SUM(B14:D14)</f>
        <v>79.5</v>
      </c>
      <c r="F14" s="23">
        <f t="shared" ref="F14:F77" si="4">IF(E14&gt;0,LN(E14),0)</f>
        <v>4.3757570216602861</v>
      </c>
      <c r="G14" s="23">
        <f>Parameters!C6</f>
        <v>1.0516614186733579E-3</v>
      </c>
      <c r="H14" s="23">
        <f t="shared" ref="H14:H77" si="5">F14*G14</f>
        <v>4.6018148371691639E-3</v>
      </c>
    </row>
    <row r="15" spans="1:10" x14ac:dyDescent="0.25">
      <c r="A15">
        <v>2</v>
      </c>
      <c r="B15" s="21">
        <f t="shared" si="2"/>
        <v>1</v>
      </c>
      <c r="C15" s="21">
        <f t="shared" si="0"/>
        <v>0</v>
      </c>
      <c r="D15" s="21">
        <f t="shared" si="1"/>
        <v>78</v>
      </c>
      <c r="E15" s="21">
        <f t="shared" si="3"/>
        <v>79</v>
      </c>
      <c r="F15" s="23">
        <f t="shared" si="4"/>
        <v>4.3694478524670215</v>
      </c>
      <c r="G15" s="23">
        <f>Parameters!C7</f>
        <v>1.0516614186741676E-3</v>
      </c>
      <c r="H15" s="23">
        <f t="shared" si="5"/>
        <v>4.5951797273482628E-3</v>
      </c>
    </row>
    <row r="16" spans="1:10" x14ac:dyDescent="0.25">
      <c r="A16">
        <v>3</v>
      </c>
      <c r="B16" s="21">
        <f t="shared" si="2"/>
        <v>1.5</v>
      </c>
      <c r="C16" s="21">
        <f t="shared" si="0"/>
        <v>0</v>
      </c>
      <c r="D16" s="21">
        <f t="shared" si="1"/>
        <v>77</v>
      </c>
      <c r="E16" s="21">
        <f t="shared" si="3"/>
        <v>78.5</v>
      </c>
      <c r="F16" s="23">
        <f t="shared" si="4"/>
        <v>4.3630986247883632</v>
      </c>
      <c r="G16" s="23">
        <f>Parameters!C8</f>
        <v>1.0516614188224615E-3</v>
      </c>
      <c r="H16" s="23">
        <f t="shared" si="5"/>
        <v>4.5885024902072606E-3</v>
      </c>
    </row>
    <row r="17" spans="1:8" x14ac:dyDescent="0.25">
      <c r="A17">
        <v>4</v>
      </c>
      <c r="B17" s="21">
        <f t="shared" si="2"/>
        <v>2</v>
      </c>
      <c r="C17" s="21">
        <f t="shared" si="0"/>
        <v>0</v>
      </c>
      <c r="D17" s="21">
        <f t="shared" si="1"/>
        <v>76</v>
      </c>
      <c r="E17" s="21">
        <f t="shared" si="3"/>
        <v>78</v>
      </c>
      <c r="F17" s="23">
        <f t="shared" si="4"/>
        <v>4.3567088266895917</v>
      </c>
      <c r="G17" s="23">
        <f>Parameters!C9</f>
        <v>1.0516614240588587E-3</v>
      </c>
      <c r="H17" s="23">
        <f t="shared" si="5"/>
        <v>4.5817826088861754E-3</v>
      </c>
    </row>
    <row r="18" spans="1:8" x14ac:dyDescent="0.25">
      <c r="A18">
        <v>5</v>
      </c>
      <c r="B18" s="21">
        <f t="shared" si="2"/>
        <v>2.5</v>
      </c>
      <c r="C18" s="21">
        <f t="shared" si="0"/>
        <v>0</v>
      </c>
      <c r="D18" s="21">
        <f t="shared" si="1"/>
        <v>75</v>
      </c>
      <c r="E18" s="21">
        <f t="shared" si="3"/>
        <v>77.5</v>
      </c>
      <c r="F18" s="23">
        <f t="shared" si="4"/>
        <v>4.3502779363593014</v>
      </c>
      <c r="G18" s="23">
        <f>Parameters!C10</f>
        <v>1.0516614958079821E-3</v>
      </c>
      <c r="H18" s="23">
        <f t="shared" si="5"/>
        <v>4.575019801732084E-3</v>
      </c>
    </row>
    <row r="19" spans="1:8" x14ac:dyDescent="0.25">
      <c r="A19">
        <v>6</v>
      </c>
      <c r="B19" s="21">
        <f t="shared" si="2"/>
        <v>3</v>
      </c>
      <c r="C19" s="21">
        <f t="shared" si="0"/>
        <v>0</v>
      </c>
      <c r="D19" s="21">
        <f t="shared" si="1"/>
        <v>74</v>
      </c>
      <c r="E19" s="21">
        <f t="shared" si="3"/>
        <v>77</v>
      </c>
      <c r="F19" s="23">
        <f t="shared" si="4"/>
        <v>4.3438054218536841</v>
      </c>
      <c r="G19" s="23">
        <f>Parameters!C11</f>
        <v>1.0516620320301874E-3</v>
      </c>
      <c r="H19" s="23">
        <f t="shared" si="5"/>
        <v>4.5682152366903908E-3</v>
      </c>
    </row>
    <row r="20" spans="1:8" x14ac:dyDescent="0.25">
      <c r="A20">
        <v>7</v>
      </c>
      <c r="B20" s="21">
        <f t="shared" si="2"/>
        <v>3.5</v>
      </c>
      <c r="C20" s="21">
        <f t="shared" si="0"/>
        <v>0</v>
      </c>
      <c r="D20" s="21">
        <f t="shared" si="1"/>
        <v>73</v>
      </c>
      <c r="E20" s="21">
        <f t="shared" si="3"/>
        <v>76.5</v>
      </c>
      <c r="F20" s="23">
        <f t="shared" si="4"/>
        <v>4.3372907408324899</v>
      </c>
      <c r="G20" s="23">
        <f>Parameters!C12</f>
        <v>1.0516646816636339E-3</v>
      </c>
      <c r="H20" s="23">
        <f t="shared" si="5"/>
        <v>4.5613754862402272E-3</v>
      </c>
    </row>
    <row r="21" spans="1:8" x14ac:dyDescent="0.25">
      <c r="A21">
        <v>8</v>
      </c>
      <c r="B21" s="21">
        <f t="shared" si="2"/>
        <v>4</v>
      </c>
      <c r="C21" s="21">
        <f t="shared" si="0"/>
        <v>0</v>
      </c>
      <c r="D21" s="21">
        <f t="shared" si="1"/>
        <v>72</v>
      </c>
      <c r="E21" s="21">
        <f t="shared" si="3"/>
        <v>76</v>
      </c>
      <c r="F21" s="23">
        <f t="shared" si="4"/>
        <v>4.3307333402863311</v>
      </c>
      <c r="G21" s="23">
        <f>Parameters!C13</f>
        <v>1.0516744224082593E-3</v>
      </c>
      <c r="H21" s="23">
        <f t="shared" si="5"/>
        <v>4.5545214842498188E-3</v>
      </c>
    </row>
    <row r="22" spans="1:8" x14ac:dyDescent="0.25">
      <c r="A22">
        <v>9</v>
      </c>
      <c r="B22" s="21">
        <f t="shared" si="2"/>
        <v>4.5</v>
      </c>
      <c r="C22" s="21">
        <f t="shared" si="0"/>
        <v>0</v>
      </c>
      <c r="D22" s="21">
        <f t="shared" si="1"/>
        <v>71</v>
      </c>
      <c r="E22" s="21">
        <f t="shared" si="3"/>
        <v>75.5</v>
      </c>
      <c r="F22" s="23">
        <f t="shared" si="4"/>
        <v>4.3241326562549789</v>
      </c>
      <c r="G22" s="23">
        <f>Parameters!C14</f>
        <v>1.0517031822450808E-3</v>
      </c>
      <c r="H22" s="23">
        <f t="shared" si="5"/>
        <v>4.5477040750332353E-3</v>
      </c>
    </row>
    <row r="23" spans="1:8" x14ac:dyDescent="0.25">
      <c r="A23">
        <v>10</v>
      </c>
      <c r="B23" s="21">
        <f t="shared" si="2"/>
        <v>5</v>
      </c>
      <c r="C23" s="21">
        <f t="shared" si="0"/>
        <v>0</v>
      </c>
      <c r="D23" s="21">
        <f t="shared" si="1"/>
        <v>70</v>
      </c>
      <c r="E23" s="21">
        <f t="shared" si="3"/>
        <v>75</v>
      </c>
      <c r="F23" s="23">
        <f t="shared" si="4"/>
        <v>4.3174881135363101</v>
      </c>
      <c r="G23" s="23">
        <f>Parameters!C15</f>
        <v>1.0517750043587777E-3</v>
      </c>
      <c r="H23" s="23">
        <f t="shared" si="5"/>
        <v>4.5410260794336238E-3</v>
      </c>
    </row>
    <row r="24" spans="1:8" x14ac:dyDescent="0.25">
      <c r="A24">
        <v>11</v>
      </c>
      <c r="B24" s="21">
        <f t="shared" si="2"/>
        <v>5.5</v>
      </c>
      <c r="C24" s="21">
        <f t="shared" si="0"/>
        <v>0</v>
      </c>
      <c r="D24" s="21">
        <f t="shared" si="1"/>
        <v>69</v>
      </c>
      <c r="E24" s="21">
        <f t="shared" si="3"/>
        <v>74.5</v>
      </c>
      <c r="F24" s="23">
        <f t="shared" si="4"/>
        <v>4.3107991253855138</v>
      </c>
      <c r="G24" s="23">
        <f>Parameters!C16</f>
        <v>1.0519323262863573E-3</v>
      </c>
      <c r="H24" s="23">
        <f t="shared" si="5"/>
        <v>4.5346689521199779E-3</v>
      </c>
    </row>
    <row r="25" spans="1:8" x14ac:dyDescent="0.25">
      <c r="A25">
        <v>12</v>
      </c>
      <c r="B25" s="21">
        <f t="shared" si="2"/>
        <v>6</v>
      </c>
      <c r="C25" s="21">
        <f t="shared" si="0"/>
        <v>0</v>
      </c>
      <c r="D25" s="21">
        <f t="shared" si="1"/>
        <v>68</v>
      </c>
      <c r="E25" s="21">
        <f t="shared" si="3"/>
        <v>74</v>
      </c>
      <c r="F25" s="23">
        <f t="shared" si="4"/>
        <v>4.3040650932041702</v>
      </c>
      <c r="G25" s="23">
        <f>Parameters!C17</f>
        <v>1.0522426371611291E-3</v>
      </c>
      <c r="H25" s="23">
        <f t="shared" si="5"/>
        <v>4.528920804186317E-3</v>
      </c>
    </row>
    <row r="26" spans="1:8" x14ac:dyDescent="0.25">
      <c r="A26">
        <v>13</v>
      </c>
      <c r="B26" s="21">
        <f t="shared" si="2"/>
        <v>6.5</v>
      </c>
      <c r="C26" s="21">
        <f t="shared" si="0"/>
        <v>0</v>
      </c>
      <c r="D26" s="21">
        <f t="shared" si="1"/>
        <v>67</v>
      </c>
      <c r="E26" s="21">
        <f t="shared" si="3"/>
        <v>73.5</v>
      </c>
      <c r="F26" s="23">
        <f t="shared" si="4"/>
        <v>4.2972854062187906</v>
      </c>
      <c r="G26" s="23">
        <f>Parameters!C18</f>
        <v>1.0528046669441701E-3</v>
      </c>
      <c r="H26" s="23">
        <f t="shared" si="5"/>
        <v>4.5242021308582164E-3</v>
      </c>
    </row>
    <row r="27" spans="1:8" x14ac:dyDescent="0.25">
      <c r="A27">
        <v>14</v>
      </c>
      <c r="B27" s="21">
        <f t="shared" si="2"/>
        <v>7</v>
      </c>
      <c r="C27" s="21">
        <f t="shared" si="0"/>
        <v>0</v>
      </c>
      <c r="D27" s="21">
        <f t="shared" si="1"/>
        <v>66</v>
      </c>
      <c r="E27" s="21">
        <f t="shared" si="3"/>
        <v>73</v>
      </c>
      <c r="F27" s="23">
        <f t="shared" si="4"/>
        <v>4.290459441148391</v>
      </c>
      <c r="G27" s="23">
        <f>Parameters!C19</f>
        <v>1.0537533353597221E-3</v>
      </c>
      <c r="H27" s="23">
        <f t="shared" si="5"/>
        <v>4.5210859463357261E-3</v>
      </c>
    </row>
    <row r="28" spans="1:8" x14ac:dyDescent="0.25">
      <c r="A28">
        <v>15</v>
      </c>
      <c r="B28" s="21">
        <f t="shared" si="2"/>
        <v>7.5</v>
      </c>
      <c r="C28" s="21">
        <f t="shared" si="0"/>
        <v>0</v>
      </c>
      <c r="D28" s="21">
        <f t="shared" si="1"/>
        <v>65</v>
      </c>
      <c r="E28" s="21">
        <f t="shared" si="3"/>
        <v>72.5</v>
      </c>
      <c r="F28" s="23">
        <f t="shared" si="4"/>
        <v>4.2835865618606288</v>
      </c>
      <c r="G28" s="23">
        <f>Parameters!C20</f>
        <v>1.0552628857386131E-3</v>
      </c>
      <c r="H28" s="23">
        <f t="shared" si="5"/>
        <v>4.5203099165801912E-3</v>
      </c>
    </row>
    <row r="29" spans="1:8" x14ac:dyDescent="0.25">
      <c r="A29">
        <v>16</v>
      </c>
      <c r="B29" s="21">
        <f t="shared" si="2"/>
        <v>8</v>
      </c>
      <c r="C29" s="21">
        <f t="shared" si="0"/>
        <v>0</v>
      </c>
      <c r="D29" s="21">
        <f t="shared" si="1"/>
        <v>64</v>
      </c>
      <c r="E29" s="21">
        <f t="shared" si="3"/>
        <v>72</v>
      </c>
      <c r="F29" s="23">
        <f t="shared" si="4"/>
        <v>4.2766661190160553</v>
      </c>
      <c r="G29" s="23">
        <f>Parameters!C21</f>
        <v>1.057547880803288E-3</v>
      </c>
      <c r="H29" s="23">
        <f t="shared" si="5"/>
        <v>4.5227791910686516E-3</v>
      </c>
    </row>
    <row r="30" spans="1:8" x14ac:dyDescent="0.25">
      <c r="A30">
        <v>17</v>
      </c>
      <c r="B30" s="21">
        <f t="shared" si="2"/>
        <v>8.5</v>
      </c>
      <c r="C30" s="21">
        <f t="shared" si="0"/>
        <v>0</v>
      </c>
      <c r="D30" s="21">
        <f t="shared" si="1"/>
        <v>63</v>
      </c>
      <c r="E30" s="21">
        <f t="shared" si="3"/>
        <v>71.5</v>
      </c>
      <c r="F30" s="23">
        <f t="shared" si="4"/>
        <v>4.2696974496999616</v>
      </c>
      <c r="G30" s="23">
        <f>Parameters!C22</f>
        <v>1.0608619869123639E-3</v>
      </c>
      <c r="H30" s="23">
        <f t="shared" si="5"/>
        <v>4.5295597200033537E-3</v>
      </c>
    </row>
    <row r="31" spans="1:8" x14ac:dyDescent="0.25">
      <c r="A31">
        <v>18</v>
      </c>
      <c r="B31" s="21">
        <f t="shared" si="2"/>
        <v>9</v>
      </c>
      <c r="C31" s="21">
        <f t="shared" si="0"/>
        <v>0</v>
      </c>
      <c r="D31" s="21">
        <f t="shared" si="1"/>
        <v>62</v>
      </c>
      <c r="E31" s="21">
        <f t="shared" si="3"/>
        <v>71</v>
      </c>
      <c r="F31" s="23">
        <f t="shared" si="4"/>
        <v>4.2626798770413155</v>
      </c>
      <c r="G31" s="23">
        <f>Parameters!C23</f>
        <v>1.0654946839142123E-3</v>
      </c>
      <c r="H31" s="23">
        <f t="shared" si="5"/>
        <v>4.5418627482156099E-3</v>
      </c>
    </row>
    <row r="32" spans="1:8" x14ac:dyDescent="0.25">
      <c r="A32">
        <v>19</v>
      </c>
      <c r="B32" s="21">
        <f t="shared" si="2"/>
        <v>9.5</v>
      </c>
      <c r="C32" s="21">
        <f t="shared" si="0"/>
        <v>0</v>
      </c>
      <c r="D32" s="21">
        <f t="shared" si="1"/>
        <v>61</v>
      </c>
      <c r="E32" s="21">
        <f t="shared" si="3"/>
        <v>70.5</v>
      </c>
      <c r="F32" s="23">
        <f t="shared" si="4"/>
        <v>4.255612709818223</v>
      </c>
      <c r="G32" s="23">
        <f>Parameters!C24</f>
        <v>1.0717661921390079E-3</v>
      </c>
      <c r="H32" s="23">
        <f t="shared" si="5"/>
        <v>4.5610218292202413E-3</v>
      </c>
    </row>
    <row r="33" spans="1:8" x14ac:dyDescent="0.25">
      <c r="A33">
        <v>20</v>
      </c>
      <c r="B33" s="21">
        <f t="shared" si="2"/>
        <v>10</v>
      </c>
      <c r="C33" s="21">
        <f t="shared" si="0"/>
        <v>0</v>
      </c>
      <c r="D33" s="21">
        <f t="shared" si="1"/>
        <v>60</v>
      </c>
      <c r="E33" s="21">
        <f t="shared" si="3"/>
        <v>70</v>
      </c>
      <c r="F33" s="23">
        <f t="shared" si="4"/>
        <v>4.2484952420493594</v>
      </c>
      <c r="G33" s="23">
        <f>Parameters!C25</f>
        <v>1.0800210031529163E-3</v>
      </c>
      <c r="H33" s="23">
        <f t="shared" si="5"/>
        <v>4.5884640932085411E-3</v>
      </c>
    </row>
    <row r="34" spans="1:8" x14ac:dyDescent="0.25">
      <c r="A34">
        <v>21</v>
      </c>
      <c r="B34" s="21">
        <f t="shared" si="2"/>
        <v>10.5</v>
      </c>
      <c r="C34" s="21">
        <f t="shared" si="0"/>
        <v>0</v>
      </c>
      <c r="D34" s="21">
        <f t="shared" si="1"/>
        <v>59</v>
      </c>
      <c r="E34" s="21">
        <f t="shared" si="3"/>
        <v>69.5</v>
      </c>
      <c r="F34" s="23">
        <f t="shared" si="4"/>
        <v>4.2413267525707461</v>
      </c>
      <c r="G34" s="23">
        <f>Parameters!C26</f>
        <v>1.0906204426859322E-3</v>
      </c>
      <c r="H34" s="23">
        <f t="shared" si="5"/>
        <v>4.625677660464394E-3</v>
      </c>
    </row>
    <row r="35" spans="1:8" x14ac:dyDescent="0.25">
      <c r="A35">
        <v>22</v>
      </c>
      <c r="B35" s="21">
        <f t="shared" si="2"/>
        <v>11</v>
      </c>
      <c r="C35" s="21">
        <f t="shared" si="0"/>
        <v>0</v>
      </c>
      <c r="D35" s="21">
        <f t="shared" si="1"/>
        <v>58</v>
      </c>
      <c r="E35" s="21">
        <f t="shared" si="3"/>
        <v>69</v>
      </c>
      <c r="F35" s="23">
        <f t="shared" si="4"/>
        <v>4.2341065045972597</v>
      </c>
      <c r="G35" s="23">
        <f>Parameters!C27</f>
        <v>1.1039346931169375E-3</v>
      </c>
      <c r="H35" s="23">
        <f t="shared" si="5"/>
        <v>4.6741770647770048E-3</v>
      </c>
    </row>
    <row r="36" spans="1:8" x14ac:dyDescent="0.25">
      <c r="A36">
        <v>23</v>
      </c>
      <c r="B36" s="21">
        <f t="shared" si="2"/>
        <v>11.5</v>
      </c>
      <c r="C36" s="21">
        <f t="shared" si="0"/>
        <v>0</v>
      </c>
      <c r="D36" s="21">
        <f t="shared" si="1"/>
        <v>57</v>
      </c>
      <c r="E36" s="21">
        <f t="shared" si="3"/>
        <v>68.5</v>
      </c>
      <c r="F36" s="23">
        <f t="shared" si="4"/>
        <v>4.2268337452681797</v>
      </c>
      <c r="G36" s="23">
        <f>Parameters!C28</f>
        <v>1.1203346708505188E-3</v>
      </c>
      <c r="H36" s="23">
        <f t="shared" si="5"/>
        <v>4.7354683927448918E-3</v>
      </c>
    </row>
    <row r="37" spans="1:8" x14ac:dyDescent="0.25">
      <c r="A37">
        <v>24</v>
      </c>
      <c r="B37" s="21">
        <f t="shared" si="2"/>
        <v>12</v>
      </c>
      <c r="C37" s="21">
        <f t="shared" si="0"/>
        <v>0</v>
      </c>
      <c r="D37" s="21">
        <f t="shared" si="1"/>
        <v>56</v>
      </c>
      <c r="E37" s="21">
        <f t="shared" si="3"/>
        <v>68</v>
      </c>
      <c r="F37" s="23">
        <f t="shared" si="4"/>
        <v>4.219507705176107</v>
      </c>
      <c r="G37" s="23">
        <f>Parameters!C29</f>
        <v>1.1401841019649604E-3</v>
      </c>
      <c r="H37" s="23">
        <f t="shared" si="5"/>
        <v>4.81101560356045E-3</v>
      </c>
    </row>
    <row r="38" spans="1:8" x14ac:dyDescent="0.25">
      <c r="A38">
        <v>25</v>
      </c>
      <c r="B38" s="21">
        <f t="shared" si="2"/>
        <v>12.5</v>
      </c>
      <c r="C38" s="21">
        <f t="shared" si="0"/>
        <v>0</v>
      </c>
      <c r="D38" s="21">
        <f t="shared" si="1"/>
        <v>55</v>
      </c>
      <c r="E38" s="21">
        <f t="shared" si="3"/>
        <v>67.5</v>
      </c>
      <c r="F38" s="23">
        <f t="shared" si="4"/>
        <v>4.2121275978784842</v>
      </c>
      <c r="G38" s="23">
        <f>Parameters!C30</f>
        <v>1.1638320770558184E-3</v>
      </c>
      <c r="H38" s="23">
        <f t="shared" si="5"/>
        <v>4.902209211063051E-3</v>
      </c>
    </row>
    <row r="39" spans="1:8" x14ac:dyDescent="0.25">
      <c r="A39">
        <v>26</v>
      </c>
      <c r="B39" s="21">
        <f t="shared" si="2"/>
        <v>13</v>
      </c>
      <c r="C39" s="21">
        <f t="shared" si="0"/>
        <v>0</v>
      </c>
      <c r="D39" s="21">
        <f t="shared" si="1"/>
        <v>54</v>
      </c>
      <c r="E39" s="21">
        <f t="shared" si="3"/>
        <v>67</v>
      </c>
      <c r="F39" s="23">
        <f t="shared" si="4"/>
        <v>4.2046926193909657</v>
      </c>
      <c r="G39" s="23">
        <f>Parameters!C31</f>
        <v>1.1916063005699749E-3</v>
      </c>
      <c r="H39" s="23">
        <f t="shared" si="5"/>
        <v>5.0103382172263468E-3</v>
      </c>
    </row>
    <row r="40" spans="1:8" x14ac:dyDescent="0.25">
      <c r="A40">
        <v>27</v>
      </c>
      <c r="B40" s="21">
        <f t="shared" si="2"/>
        <v>13.5</v>
      </c>
      <c r="C40" s="21">
        <f t="shared" si="0"/>
        <v>0</v>
      </c>
      <c r="D40" s="21">
        <f t="shared" si="1"/>
        <v>53</v>
      </c>
      <c r="E40" s="21">
        <f t="shared" si="3"/>
        <v>66.5</v>
      </c>
      <c r="F40" s="23">
        <f t="shared" si="4"/>
        <v>4.1972019476618083</v>
      </c>
      <c r="G40" s="23">
        <f>Parameters!C32</f>
        <v>1.2238071863969221E-3</v>
      </c>
      <c r="H40" s="23">
        <f t="shared" si="5"/>
        <v>5.1365659063076791E-3</v>
      </c>
    </row>
    <row r="41" spans="1:8" x14ac:dyDescent="0.25">
      <c r="A41">
        <v>28</v>
      </c>
      <c r="B41" s="21">
        <f t="shared" si="2"/>
        <v>14</v>
      </c>
      <c r="C41" s="21">
        <f t="shared" si="0"/>
        <v>0</v>
      </c>
      <c r="D41" s="21">
        <f t="shared" si="1"/>
        <v>52</v>
      </c>
      <c r="E41" s="21">
        <f t="shared" si="3"/>
        <v>66</v>
      </c>
      <c r="F41" s="23">
        <f t="shared" si="4"/>
        <v>4.1896547420264252</v>
      </c>
      <c r="G41" s="23">
        <f>Parameters!C33</f>
        <v>1.2607028935297526E-3</v>
      </c>
      <c r="H41" s="23">
        <f t="shared" si="5"/>
        <v>5.2819098561633637E-3</v>
      </c>
    </row>
    <row r="42" spans="1:8" x14ac:dyDescent="0.25">
      <c r="A42">
        <v>29</v>
      </c>
      <c r="B42" s="21">
        <f t="shared" si="2"/>
        <v>14.5</v>
      </c>
      <c r="C42" s="21">
        <f t="shared" si="0"/>
        <v>0</v>
      </c>
      <c r="D42" s="21">
        <f t="shared" si="1"/>
        <v>51</v>
      </c>
      <c r="E42" s="21">
        <f t="shared" si="3"/>
        <v>65.5</v>
      </c>
      <c r="F42" s="23">
        <f t="shared" si="4"/>
        <v>4.1820501426412067</v>
      </c>
      <c r="G42" s="23">
        <f>Parameters!C34</f>
        <v>1.3025253452328498E-3</v>
      </c>
      <c r="H42" s="23">
        <f t="shared" si="5"/>
        <v>5.4472263058248267E-3</v>
      </c>
    </row>
    <row r="43" spans="1:8" x14ac:dyDescent="0.25">
      <c r="A43">
        <v>30</v>
      </c>
      <c r="B43" s="21">
        <f t="shared" si="2"/>
        <v>15</v>
      </c>
      <c r="C43" s="21">
        <f t="shared" si="0"/>
        <v>0</v>
      </c>
      <c r="D43" s="21">
        <f t="shared" si="1"/>
        <v>50</v>
      </c>
      <c r="E43" s="21">
        <f t="shared" si="3"/>
        <v>65</v>
      </c>
      <c r="F43" s="23">
        <f t="shared" si="4"/>
        <v>4.1743872698956368</v>
      </c>
      <c r="G43" s="23">
        <f>Parameters!C35</f>
        <v>1.3494672332398842E-3</v>
      </c>
      <c r="H43" s="23">
        <f t="shared" si="5"/>
        <v>5.6331988395778593E-3</v>
      </c>
    </row>
    <row r="44" spans="1:8" x14ac:dyDescent="0.25">
      <c r="A44">
        <v>31</v>
      </c>
      <c r="B44" s="21">
        <f t="shared" si="2"/>
        <v>15.5</v>
      </c>
      <c r="C44" s="21">
        <f t="shared" si="0"/>
        <v>0</v>
      </c>
      <c r="D44" s="21">
        <f t="shared" si="1"/>
        <v>49</v>
      </c>
      <c r="E44" s="21">
        <f t="shared" si="3"/>
        <v>64.5</v>
      </c>
      <c r="F44" s="23">
        <f t="shared" si="4"/>
        <v>4.1666652238017265</v>
      </c>
      <c r="G44" s="23">
        <f>Parameters!C36</f>
        <v>1.40167997513243E-3</v>
      </c>
      <c r="H44" s="23">
        <f t="shared" si="5"/>
        <v>5.8403312072835651E-3</v>
      </c>
    </row>
    <row r="45" spans="1:8" x14ac:dyDescent="0.25">
      <c r="A45">
        <v>32</v>
      </c>
      <c r="B45" s="21">
        <f t="shared" si="2"/>
        <v>16</v>
      </c>
      <c r="C45" s="21">
        <f t="shared" si="0"/>
        <v>0</v>
      </c>
      <c r="D45" s="21">
        <f t="shared" si="1"/>
        <v>48</v>
      </c>
      <c r="E45" s="21">
        <f t="shared" si="3"/>
        <v>64</v>
      </c>
      <c r="F45" s="23">
        <f t="shared" si="4"/>
        <v>4.1588830833596715</v>
      </c>
      <c r="G45" s="23">
        <f>Parameters!C37</f>
        <v>1.4592725677533328E-3</v>
      </c>
      <c r="H45" s="23">
        <f t="shared" si="5"/>
        <v>6.0689439960401655E-3</v>
      </c>
    </row>
    <row r="46" spans="1:8" x14ac:dyDescent="0.25">
      <c r="A46">
        <v>33</v>
      </c>
      <c r="B46" s="21">
        <f t="shared" si="2"/>
        <v>16.5</v>
      </c>
      <c r="C46" s="21">
        <f t="shared" si="0"/>
        <v>0</v>
      </c>
      <c r="D46" s="21">
        <f t="shared" si="1"/>
        <v>47</v>
      </c>
      <c r="E46" s="21">
        <f t="shared" si="3"/>
        <v>63.5</v>
      </c>
      <c r="F46" s="23">
        <f t="shared" si="4"/>
        <v>4.1510399058986458</v>
      </c>
      <c r="G46" s="23">
        <f>Parameters!C38</f>
        <v>1.5223112614983685E-3</v>
      </c>
      <c r="H46" s="23">
        <f t="shared" si="5"/>
        <v>6.3191747956786361E-3</v>
      </c>
    </row>
    <row r="47" spans="1:8" x14ac:dyDescent="0.25">
      <c r="A47">
        <v>34</v>
      </c>
      <c r="B47" s="21">
        <f t="shared" si="2"/>
        <v>17</v>
      </c>
      <c r="C47" s="21">
        <f t="shared" si="0"/>
        <v>0</v>
      </c>
      <c r="D47" s="21">
        <f t="shared" si="1"/>
        <v>46</v>
      </c>
      <c r="E47" s="21">
        <f t="shared" si="3"/>
        <v>63</v>
      </c>
      <c r="F47" s="23">
        <f t="shared" si="4"/>
        <v>4.1431347263915326</v>
      </c>
      <c r="G47" s="23">
        <f>Parameters!C39</f>
        <v>1.5908199686417289E-3</v>
      </c>
      <c r="H47" s="23">
        <f t="shared" si="5"/>
        <v>6.5909814555166358E-3</v>
      </c>
    </row>
    <row r="48" spans="1:8" x14ac:dyDescent="0.25">
      <c r="A48">
        <v>35</v>
      </c>
      <c r="B48" s="21">
        <f t="shared" si="2"/>
        <v>17.5</v>
      </c>
      <c r="C48" s="21">
        <f t="shared" si="0"/>
        <v>0</v>
      </c>
      <c r="D48" s="21">
        <f t="shared" si="1"/>
        <v>45</v>
      </c>
      <c r="E48" s="21">
        <f t="shared" si="3"/>
        <v>62.5</v>
      </c>
      <c r="F48" s="23">
        <f t="shared" si="4"/>
        <v>4.1351665567423561</v>
      </c>
      <c r="G48" s="23">
        <f>Parameters!C40</f>
        <v>1.6647813124660981E-3</v>
      </c>
      <c r="H48" s="23">
        <f t="shared" si="5"/>
        <v>6.8841480075994554E-3</v>
      </c>
    </row>
    <row r="49" spans="1:8" x14ac:dyDescent="0.25">
      <c r="A49">
        <v>36</v>
      </c>
      <c r="B49" s="21">
        <f t="shared" si="2"/>
        <v>18</v>
      </c>
      <c r="C49" s="21">
        <f t="shared" si="0"/>
        <v>0</v>
      </c>
      <c r="D49" s="21">
        <f t="shared" si="1"/>
        <v>44</v>
      </c>
      <c r="E49" s="21">
        <f t="shared" si="3"/>
        <v>62</v>
      </c>
      <c r="F49" s="23">
        <f t="shared" si="4"/>
        <v>4.1271343850450917</v>
      </c>
      <c r="G49" s="23">
        <f>Parameters!C41</f>
        <v>1.7441382218905557E-3</v>
      </c>
      <c r="H49" s="23">
        <f t="shared" si="5"/>
        <v>7.1982928278359181E-3</v>
      </c>
    </row>
    <row r="50" spans="1:8" x14ac:dyDescent="0.25">
      <c r="A50">
        <v>37</v>
      </c>
      <c r="B50" s="21">
        <f t="shared" si="2"/>
        <v>18.5</v>
      </c>
      <c r="C50" s="21">
        <f t="shared" si="0"/>
        <v>0</v>
      </c>
      <c r="D50" s="21">
        <f t="shared" si="1"/>
        <v>43</v>
      </c>
      <c r="E50" s="21">
        <f t="shared" si="3"/>
        <v>61.5</v>
      </c>
      <c r="F50" s="23">
        <f t="shared" si="4"/>
        <v>4.1190371748124726</v>
      </c>
      <c r="G50" s="23">
        <f>Parameters!C42</f>
        <v>1.8287959775889785E-3</v>
      </c>
      <c r="H50" s="23">
        <f t="shared" si="5"/>
        <v>7.53287861683652E-3</v>
      </c>
    </row>
    <row r="51" spans="1:8" x14ac:dyDescent="0.25">
      <c r="A51">
        <v>38</v>
      </c>
      <c r="B51" s="21">
        <f t="shared" si="2"/>
        <v>19</v>
      </c>
      <c r="C51" s="21">
        <f t="shared" si="0"/>
        <v>0</v>
      </c>
      <c r="D51" s="21">
        <f t="shared" si="1"/>
        <v>42</v>
      </c>
      <c r="E51" s="21">
        <f t="shared" si="3"/>
        <v>61</v>
      </c>
      <c r="F51" s="23">
        <f t="shared" si="4"/>
        <v>4.1108738641733114</v>
      </c>
      <c r="G51" s="23">
        <f>Parameters!C43</f>
        <v>1.9186246194442603E-3</v>
      </c>
      <c r="H51" s="23">
        <f t="shared" si="5"/>
        <v>7.8872238032328748E-3</v>
      </c>
    </row>
    <row r="52" spans="1:8" x14ac:dyDescent="0.25">
      <c r="A52">
        <v>39</v>
      </c>
      <c r="B52" s="21">
        <f t="shared" si="2"/>
        <v>19.5</v>
      </c>
      <c r="C52" s="21">
        <f t="shared" si="0"/>
        <v>0</v>
      </c>
      <c r="D52" s="21">
        <f t="shared" si="1"/>
        <v>41</v>
      </c>
      <c r="E52" s="21">
        <f t="shared" si="3"/>
        <v>60.5</v>
      </c>
      <c r="F52" s="23">
        <f t="shared" si="4"/>
        <v>4.1026433650367959</v>
      </c>
      <c r="G52" s="23">
        <f>Parameters!C44</f>
        <v>2.0134616308658572E-3</v>
      </c>
      <c r="H52" s="23">
        <f t="shared" si="5"/>
        <v>8.2605150006279746E-3</v>
      </c>
    </row>
    <row r="53" spans="1:8" x14ac:dyDescent="0.25">
      <c r="A53">
        <v>40</v>
      </c>
      <c r="B53" s="21">
        <f t="shared" si="2"/>
        <v>20</v>
      </c>
      <c r="C53" s="21">
        <f t="shared" si="0"/>
        <v>0</v>
      </c>
      <c r="D53" s="21">
        <f t="shared" si="1"/>
        <v>40</v>
      </c>
      <c r="E53" s="21">
        <f t="shared" si="3"/>
        <v>60</v>
      </c>
      <c r="F53" s="23">
        <f t="shared" si="4"/>
        <v>4.0943445622221004</v>
      </c>
      <c r="G53" s="23">
        <f>Parameters!C45</f>
        <v>2.1131148224122704E-3</v>
      </c>
      <c r="H53" s="23">
        <f t="shared" si="5"/>
        <v>8.6518201824945986E-3</v>
      </c>
    </row>
    <row r="54" spans="1:8" x14ac:dyDescent="0.25">
      <c r="A54">
        <v>41</v>
      </c>
      <c r="B54" s="21">
        <f t="shared" si="2"/>
        <v>20.5</v>
      </c>
      <c r="C54" s="21">
        <f t="shared" si="0"/>
        <v>0</v>
      </c>
      <c r="D54" s="21">
        <f t="shared" si="1"/>
        <v>39</v>
      </c>
      <c r="E54" s="21">
        <f t="shared" si="3"/>
        <v>59.5</v>
      </c>
      <c r="F54" s="23">
        <f t="shared" si="4"/>
        <v>4.0859763125515842</v>
      </c>
      <c r="G54" s="23">
        <f>Parameters!C46</f>
        <v>2.217365344802145E-3</v>
      </c>
      <c r="H54" s="23">
        <f t="shared" si="5"/>
        <v>9.0601022751343411E-3</v>
      </c>
    </row>
    <row r="55" spans="1:8" x14ac:dyDescent="0.25">
      <c r="A55">
        <v>42</v>
      </c>
      <c r="B55" s="21">
        <f t="shared" si="2"/>
        <v>21</v>
      </c>
      <c r="C55" s="21">
        <f t="shared" si="0"/>
        <v>0</v>
      </c>
      <c r="D55" s="21">
        <f t="shared" si="1"/>
        <v>38</v>
      </c>
      <c r="E55" s="21">
        <f t="shared" si="3"/>
        <v>59</v>
      </c>
      <c r="F55" s="23">
        <f t="shared" si="4"/>
        <v>4.0775374439057197</v>
      </c>
      <c r="G55" s="23">
        <f>Parameters!C47</f>
        <v>2.3259707693781004E-3</v>
      </c>
      <c r="H55" s="23">
        <f t="shared" si="5"/>
        <v>9.4842329055693994E-3</v>
      </c>
    </row>
    <row r="56" spans="1:8" x14ac:dyDescent="0.25">
      <c r="A56">
        <v>43</v>
      </c>
      <c r="B56" s="21">
        <f t="shared" si="2"/>
        <v>21.5</v>
      </c>
      <c r="C56" s="21">
        <f t="shared" si="0"/>
        <v>0</v>
      </c>
      <c r="D56" s="21">
        <f t="shared" si="1"/>
        <v>37</v>
      </c>
      <c r="E56" s="21">
        <f t="shared" si="3"/>
        <v>58.5</v>
      </c>
      <c r="F56" s="23">
        <f t="shared" si="4"/>
        <v>4.0690267542378109</v>
      </c>
      <c r="G56" s="23">
        <f>Parameters!C48</f>
        <v>2.4386681820887527E-3</v>
      </c>
      <c r="H56" s="23">
        <f t="shared" si="5"/>
        <v>9.9230060776276195E-3</v>
      </c>
    </row>
    <row r="57" spans="1:8" x14ac:dyDescent="0.25">
      <c r="A57">
        <v>44</v>
      </c>
      <c r="B57" s="21">
        <f t="shared" si="2"/>
        <v>22</v>
      </c>
      <c r="C57" s="21">
        <f t="shared" si="0"/>
        <v>0</v>
      </c>
      <c r="D57" s="21">
        <f t="shared" si="1"/>
        <v>36</v>
      </c>
      <c r="E57" s="21">
        <f t="shared" si="3"/>
        <v>58</v>
      </c>
      <c r="F57" s="23">
        <f t="shared" si="4"/>
        <v>4.0604430105464191</v>
      </c>
      <c r="G57" s="23">
        <f>Parameters!C49</f>
        <v>2.5551772448512448E-3</v>
      </c>
      <c r="H57" s="23">
        <f t="shared" si="5"/>
        <v>1.0375151584563494E-2</v>
      </c>
    </row>
    <row r="58" spans="1:8" x14ac:dyDescent="0.25">
      <c r="A58">
        <v>45</v>
      </c>
      <c r="B58" s="21">
        <f t="shared" si="2"/>
        <v>22.5</v>
      </c>
      <c r="C58" s="21">
        <f t="shared" si="0"/>
        <v>0</v>
      </c>
      <c r="D58" s="21">
        <f t="shared" si="1"/>
        <v>35</v>
      </c>
      <c r="E58" s="21">
        <f t="shared" si="3"/>
        <v>57.5</v>
      </c>
      <c r="F58" s="23">
        <f t="shared" si="4"/>
        <v>4.0517849478033048</v>
      </c>
      <c r="G58" s="23">
        <f>Parameters!C50</f>
        <v>2.675203185570396E-3</v>
      </c>
      <c r="H58" s="23">
        <f t="shared" si="5"/>
        <v>1.0839347999609582E-2</v>
      </c>
    </row>
    <row r="59" spans="1:8" x14ac:dyDescent="0.25">
      <c r="A59">
        <v>46</v>
      </c>
      <c r="B59" s="21">
        <f t="shared" si="2"/>
        <v>23</v>
      </c>
      <c r="C59" s="21">
        <f t="shared" si="0"/>
        <v>0</v>
      </c>
      <c r="D59" s="21">
        <f t="shared" si="1"/>
        <v>34</v>
      </c>
      <c r="E59" s="21">
        <f t="shared" si="3"/>
        <v>57</v>
      </c>
      <c r="F59" s="23">
        <f t="shared" si="4"/>
        <v>4.0430512678345503</v>
      </c>
      <c r="G59" s="23">
        <f>Parameters!C51</f>
        <v>2.7984396850169778E-3</v>
      </c>
      <c r="H59" s="23">
        <f t="shared" si="5"/>
        <v>1.1314235116466412E-2</v>
      </c>
    </row>
    <row r="60" spans="1:8" x14ac:dyDescent="0.25">
      <c r="A60">
        <v>47</v>
      </c>
      <c r="B60" s="21">
        <f t="shared" si="2"/>
        <v>23.5</v>
      </c>
      <c r="C60" s="21">
        <f t="shared" si="0"/>
        <v>0</v>
      </c>
      <c r="D60" s="21">
        <f t="shared" si="1"/>
        <v>33</v>
      </c>
      <c r="E60" s="21">
        <f t="shared" si="3"/>
        <v>56.5</v>
      </c>
      <c r="F60" s="23">
        <f t="shared" si="4"/>
        <v>4.0342406381523954</v>
      </c>
      <c r="G60" s="23">
        <f>Parameters!C52</f>
        <v>2.9245716351179408E-3</v>
      </c>
      <c r="H60" s="23">
        <f t="shared" si="5"/>
        <v>1.1798425739580596E-2</v>
      </c>
    </row>
    <row r="61" spans="1:8" x14ac:dyDescent="0.25">
      <c r="A61">
        <v>48</v>
      </c>
      <c r="B61" s="21">
        <f t="shared" si="2"/>
        <v>24</v>
      </c>
      <c r="C61" s="21">
        <f t="shared" si="0"/>
        <v>0</v>
      </c>
      <c r="D61" s="21">
        <f t="shared" si="1"/>
        <v>32</v>
      </c>
      <c r="E61" s="21">
        <f t="shared" si="3"/>
        <v>56</v>
      </c>
      <c r="F61" s="23">
        <f t="shared" si="4"/>
        <v>4.0253516907351496</v>
      </c>
      <c r="G61" s="23">
        <f>Parameters!C53</f>
        <v>3.0532777489632032E-3</v>
      </c>
      <c r="H61" s="23">
        <f t="shared" si="5"/>
        <v>1.2290516749073041E-2</v>
      </c>
    </row>
    <row r="62" spans="1:8" x14ac:dyDescent="0.25">
      <c r="A62">
        <v>49</v>
      </c>
      <c r="B62" s="21">
        <f t="shared" si="2"/>
        <v>24.5</v>
      </c>
      <c r="C62" s="21">
        <f t="shared" si="0"/>
        <v>0</v>
      </c>
      <c r="D62" s="21">
        <f t="shared" si="1"/>
        <v>31</v>
      </c>
      <c r="E62" s="21">
        <f t="shared" si="3"/>
        <v>55.5</v>
      </c>
      <c r="F62" s="23">
        <f t="shared" si="4"/>
        <v>4.0163830207523885</v>
      </c>
      <c r="G62" s="23">
        <f>Parameters!C54</f>
        <v>3.184233007960789E-3</v>
      </c>
      <c r="H62" s="23">
        <f t="shared" si="5"/>
        <v>1.2789099387293019E-2</v>
      </c>
    </row>
    <row r="63" spans="1:8" x14ac:dyDescent="0.25">
      <c r="A63">
        <v>50</v>
      </c>
      <c r="B63" s="21">
        <f t="shared" si="2"/>
        <v>25</v>
      </c>
      <c r="C63" s="21">
        <f t="shared" si="0"/>
        <v>0</v>
      </c>
      <c r="D63" s="21">
        <f t="shared" si="1"/>
        <v>30</v>
      </c>
      <c r="E63" s="21">
        <f t="shared" si="3"/>
        <v>55</v>
      </c>
      <c r="F63" s="23">
        <f t="shared" si="4"/>
        <v>4.0073331852324712</v>
      </c>
      <c r="G63" s="23">
        <f>Parameters!C55</f>
        <v>3.3171109360886032E-3</v>
      </c>
      <c r="H63" s="23">
        <f t="shared" si="5"/>
        <v>1.3292768733285406E-2</v>
      </c>
    </row>
    <row r="64" spans="1:8" x14ac:dyDescent="0.25">
      <c r="A64">
        <v>51</v>
      </c>
      <c r="B64" s="21">
        <f t="shared" si="2"/>
        <v>25.5</v>
      </c>
      <c r="C64" s="21">
        <f t="shared" si="0"/>
        <v>0</v>
      </c>
      <c r="D64" s="21">
        <f t="shared" si="1"/>
        <v>29</v>
      </c>
      <c r="E64" s="21">
        <f t="shared" si="3"/>
        <v>54.5</v>
      </c>
      <c r="F64" s="23">
        <f t="shared" si="4"/>
        <v>3.9982007016691985</v>
      </c>
      <c r="G64" s="23">
        <f>Parameters!C56</f>
        <v>3.451585695119541E-3</v>
      </c>
      <c r="H64" s="23">
        <f t="shared" si="5"/>
        <v>1.3800132348098317E-2</v>
      </c>
    </row>
    <row r="65" spans="1:8" x14ac:dyDescent="0.25">
      <c r="A65">
        <v>52</v>
      </c>
      <c r="B65" s="21">
        <f t="shared" si="2"/>
        <v>26</v>
      </c>
      <c r="C65" s="21">
        <f t="shared" si="0"/>
        <v>0</v>
      </c>
      <c r="D65" s="21">
        <f t="shared" si="1"/>
        <v>28</v>
      </c>
      <c r="E65" s="21">
        <f t="shared" si="3"/>
        <v>54</v>
      </c>
      <c r="F65" s="23">
        <f t="shared" si="4"/>
        <v>3.9889840465642745</v>
      </c>
      <c r="G65" s="23">
        <f>Parameters!C57</f>
        <v>3.58733399806459E-3</v>
      </c>
      <c r="H65" s="23">
        <f t="shared" si="5"/>
        <v>1.4309818087977285E-2</v>
      </c>
    </row>
    <row r="66" spans="1:8" x14ac:dyDescent="0.25">
      <c r="A66">
        <v>53</v>
      </c>
      <c r="B66" s="21">
        <f t="shared" si="2"/>
        <v>26.5</v>
      </c>
      <c r="C66" s="21">
        <f t="shared" si="0"/>
        <v>0</v>
      </c>
      <c r="D66" s="21">
        <f t="shared" si="1"/>
        <v>27</v>
      </c>
      <c r="E66" s="21">
        <f t="shared" si="3"/>
        <v>53.5</v>
      </c>
      <c r="F66" s="23">
        <f t="shared" si="4"/>
        <v>3.9796816539019608</v>
      </c>
      <c r="G66" s="23">
        <f>Parameters!C58</f>
        <v>3.7240368409306819E-3</v>
      </c>
      <c r="H66" s="23">
        <f t="shared" si="5"/>
        <v>1.4820481094306849E-2</v>
      </c>
    </row>
    <row r="67" spans="1:8" x14ac:dyDescent="0.25">
      <c r="A67">
        <v>54</v>
      </c>
      <c r="B67" s="21">
        <f t="shared" si="2"/>
        <v>27</v>
      </c>
      <c r="C67" s="21">
        <f t="shared" si="0"/>
        <v>0</v>
      </c>
      <c r="D67" s="21">
        <f t="shared" si="1"/>
        <v>26</v>
      </c>
      <c r="E67" s="21">
        <f t="shared" si="3"/>
        <v>53</v>
      </c>
      <c r="F67" s="23">
        <f t="shared" si="4"/>
        <v>3.970291913552122</v>
      </c>
      <c r="G67" s="23">
        <f>Parameters!C59</f>
        <v>3.8613810552655487E-3</v>
      </c>
      <c r="H67" s="23">
        <f t="shared" si="5"/>
        <v>1.5330809978864168E-2</v>
      </c>
    </row>
    <row r="68" spans="1:8" x14ac:dyDescent="0.25">
      <c r="A68">
        <v>55</v>
      </c>
      <c r="B68" s="21">
        <f t="shared" si="2"/>
        <v>27.5</v>
      </c>
      <c r="C68" s="21">
        <f t="shared" si="0"/>
        <v>0</v>
      </c>
      <c r="D68" s="21">
        <f t="shared" si="1"/>
        <v>25</v>
      </c>
      <c r="E68" s="21">
        <f t="shared" si="3"/>
        <v>52.5</v>
      </c>
      <c r="F68" s="23">
        <f t="shared" si="4"/>
        <v>3.9608131695975781</v>
      </c>
      <c r="G68" s="23">
        <f>Parameters!C60</f>
        <v>3.9990606859052575E-3</v>
      </c>
      <c r="H68" s="23">
        <f t="shared" si="5"/>
        <v>1.5839532230753468E-2</v>
      </c>
    </row>
    <row r="69" spans="1:8" x14ac:dyDescent="0.25">
      <c r="A69">
        <v>56</v>
      </c>
      <c r="B69" s="21">
        <f t="shared" si="2"/>
        <v>28</v>
      </c>
      <c r="C69" s="21">
        <f t="shared" si="0"/>
        <v>0</v>
      </c>
      <c r="D69" s="21">
        <f t="shared" si="1"/>
        <v>24</v>
      </c>
      <c r="E69" s="21">
        <f t="shared" si="3"/>
        <v>52</v>
      </c>
      <c r="F69" s="23">
        <f t="shared" si="4"/>
        <v>3.9512437185814275</v>
      </c>
      <c r="G69" s="23">
        <f>Parameters!C61</f>
        <v>4.1367781999025561E-3</v>
      </c>
      <c r="H69" s="23">
        <f t="shared" si="5"/>
        <v>1.634541887752956E-2</v>
      </c>
    </row>
    <row r="70" spans="1:8" x14ac:dyDescent="0.25">
      <c r="A70">
        <v>57</v>
      </c>
      <c r="B70" s="21">
        <f t="shared" si="2"/>
        <v>28.5</v>
      </c>
      <c r="C70" s="21">
        <f t="shared" si="0"/>
        <v>0</v>
      </c>
      <c r="D70" s="21">
        <f t="shared" si="1"/>
        <v>23</v>
      </c>
      <c r="E70" s="21">
        <f t="shared" si="3"/>
        <v>51.5</v>
      </c>
      <c r="F70" s="23">
        <f t="shared" si="4"/>
        <v>3.9415818076696905</v>
      </c>
      <c r="G70" s="23">
        <f>Parameters!C62</f>
        <v>4.2742455338250799E-3</v>
      </c>
      <c r="H70" s="23">
        <f t="shared" si="5"/>
        <v>1.6847288437638358E-2</v>
      </c>
    </row>
    <row r="71" spans="1:8" x14ac:dyDescent="0.25">
      <c r="A71">
        <v>58</v>
      </c>
      <c r="B71" s="21">
        <f t="shared" si="2"/>
        <v>29</v>
      </c>
      <c r="C71" s="21">
        <f t="shared" si="0"/>
        <v>0</v>
      </c>
      <c r="D71" s="21">
        <f t="shared" si="1"/>
        <v>22</v>
      </c>
      <c r="E71" s="21">
        <f t="shared" si="3"/>
        <v>51</v>
      </c>
      <c r="F71" s="23">
        <f t="shared" si="4"/>
        <v>3.9318256327243257</v>
      </c>
      <c r="G71" s="23">
        <f>Parameters!C63</f>
        <v>4.411184987539246E-3</v>
      </c>
      <c r="H71" s="23">
        <f t="shared" si="5"/>
        <v>1.7344010204695542E-2</v>
      </c>
    </row>
    <row r="72" spans="1:8" x14ac:dyDescent="0.25">
      <c r="A72">
        <v>59</v>
      </c>
      <c r="B72" s="21">
        <f t="shared" si="2"/>
        <v>29.5</v>
      </c>
      <c r="C72" s="21">
        <f t="shared" si="0"/>
        <v>0</v>
      </c>
      <c r="D72" s="21">
        <f t="shared" si="1"/>
        <v>21</v>
      </c>
      <c r="E72" s="21">
        <f t="shared" si="3"/>
        <v>50.5</v>
      </c>
      <c r="F72" s="23">
        <f t="shared" si="4"/>
        <v>3.9219733362813143</v>
      </c>
      <c r="G72" s="23">
        <f>Parameters!C64</f>
        <v>4.547329973240209E-3</v>
      </c>
      <c r="H72" s="23">
        <f t="shared" si="5"/>
        <v>1.7834506906320921E-2</v>
      </c>
    </row>
    <row r="73" spans="1:8" x14ac:dyDescent="0.25">
      <c r="A73">
        <v>60</v>
      </c>
      <c r="B73" s="21">
        <f t="shared" si="2"/>
        <v>30</v>
      </c>
      <c r="C73" s="21">
        <f t="shared" si="0"/>
        <v>0</v>
      </c>
      <c r="D73" s="21">
        <f t="shared" si="1"/>
        <v>20</v>
      </c>
      <c r="E73" s="21">
        <f t="shared" si="3"/>
        <v>50</v>
      </c>
      <c r="F73" s="23">
        <f t="shared" si="4"/>
        <v>3.912023005428146</v>
      </c>
      <c r="G73" s="23">
        <f>Parameters!C65</f>
        <v>4.6824256289318576E-3</v>
      </c>
      <c r="H73" s="23">
        <f t="shared" si="5"/>
        <v>1.8317756781587782E-2</v>
      </c>
    </row>
    <row r="74" spans="1:8" x14ac:dyDescent="0.25">
      <c r="A74">
        <v>61</v>
      </c>
      <c r="B74" s="21">
        <f t="shared" si="2"/>
        <v>30.5</v>
      </c>
      <c r="C74" s="21">
        <f t="shared" si="0"/>
        <v>0</v>
      </c>
      <c r="D74" s="21">
        <f t="shared" si="1"/>
        <v>19</v>
      </c>
      <c r="E74" s="21">
        <f t="shared" si="3"/>
        <v>49.5</v>
      </c>
      <c r="F74" s="23">
        <f t="shared" si="4"/>
        <v>3.9019726695746448</v>
      </c>
      <c r="G74" s="23">
        <f>Parameters!C66</f>
        <v>4.8162293057940229E-3</v>
      </c>
      <c r="H74" s="23">
        <f t="shared" si="5"/>
        <v>1.8792795121612742E-2</v>
      </c>
    </row>
    <row r="75" spans="1:8" x14ac:dyDescent="0.25">
      <c r="A75">
        <v>62</v>
      </c>
      <c r="B75" s="21">
        <f t="shared" si="2"/>
        <v>31</v>
      </c>
      <c r="C75" s="21">
        <f t="shared" si="0"/>
        <v>0</v>
      </c>
      <c r="D75" s="21">
        <f t="shared" si="1"/>
        <v>18</v>
      </c>
      <c r="E75" s="21">
        <f t="shared" si="3"/>
        <v>49</v>
      </c>
      <c r="F75" s="23">
        <f t="shared" si="4"/>
        <v>3.8918202981106265</v>
      </c>
      <c r="G75" s="23">
        <f>Parameters!C67</f>
        <v>4.9485109389603805E-3</v>
      </c>
      <c r="H75" s="23">
        <f t="shared" si="5"/>
        <v>1.9258715317668484E-2</v>
      </c>
    </row>
    <row r="76" spans="1:8" x14ac:dyDescent="0.25">
      <c r="A76">
        <v>63</v>
      </c>
      <c r="B76" s="21">
        <f t="shared" si="2"/>
        <v>31.5</v>
      </c>
      <c r="C76" s="21">
        <f t="shared" si="0"/>
        <v>0</v>
      </c>
      <c r="D76" s="21">
        <f t="shared" si="1"/>
        <v>17</v>
      </c>
      <c r="E76" s="21">
        <f t="shared" si="3"/>
        <v>48.5</v>
      </c>
      <c r="F76" s="23">
        <f t="shared" si="4"/>
        <v>3.8815637979434374</v>
      </c>
      <c r="G76" s="23">
        <f>Parameters!C68</f>
        <v>5.0790533111756435E-3</v>
      </c>
      <c r="H76" s="23">
        <f t="shared" si="5"/>
        <v>1.9714669460484124E-2</v>
      </c>
    </row>
    <row r="77" spans="1:8" x14ac:dyDescent="0.25">
      <c r="A77">
        <v>64</v>
      </c>
      <c r="B77" s="21">
        <f t="shared" si="2"/>
        <v>32</v>
      </c>
      <c r="C77" s="21">
        <f t="shared" ref="C77:C140" si="6">MAX(0,(A77-$B$4))*$B$9</f>
        <v>0</v>
      </c>
      <c r="D77" s="21">
        <f t="shared" ref="D77:D140" si="7">MAX(0,($B$3-A77))*$B$8</f>
        <v>16</v>
      </c>
      <c r="E77" s="21">
        <f t="shared" si="3"/>
        <v>48</v>
      </c>
      <c r="F77" s="23">
        <f t="shared" si="4"/>
        <v>3.8712010109078911</v>
      </c>
      <c r="G77" s="23">
        <f>Parameters!C69</f>
        <v>5.2076522186415035E-3</v>
      </c>
      <c r="H77" s="23">
        <f t="shared" si="5"/>
        <v>2.015986853326171E-2</v>
      </c>
    </row>
    <row r="78" spans="1:8" x14ac:dyDescent="0.25">
      <c r="A78">
        <v>65</v>
      </c>
      <c r="B78" s="21">
        <f t="shared" ref="B78:B141" si="8">A78*$B$7</f>
        <v>32.5</v>
      </c>
      <c r="C78" s="21">
        <f t="shared" si="6"/>
        <v>0</v>
      </c>
      <c r="D78" s="21">
        <f t="shared" si="7"/>
        <v>15</v>
      </c>
      <c r="E78" s="21">
        <f t="shared" ref="E78:E141" si="9">SUM(B78:D78)</f>
        <v>47.5</v>
      </c>
      <c r="F78" s="23">
        <f t="shared" ref="F78:F141" si="10">IF(E78&gt;0,LN(E78),0)</f>
        <v>3.8607297110405954</v>
      </c>
      <c r="G78" s="23">
        <f>Parameters!C70</f>
        <v>5.3341165481088524E-3</v>
      </c>
      <c r="H78" s="23">
        <f t="shared" ref="H78:H141" si="11">F78*G78</f>
        <v>2.0593582239437146E-2</v>
      </c>
    </row>
    <row r="79" spans="1:8" x14ac:dyDescent="0.25">
      <c r="A79">
        <v>66</v>
      </c>
      <c r="B79" s="21">
        <f t="shared" si="8"/>
        <v>33</v>
      </c>
      <c r="C79" s="21">
        <f t="shared" si="6"/>
        <v>0</v>
      </c>
      <c r="D79" s="21">
        <f t="shared" si="7"/>
        <v>14</v>
      </c>
      <c r="E79" s="21">
        <f t="shared" si="9"/>
        <v>47</v>
      </c>
      <c r="F79" s="23">
        <f t="shared" si="10"/>
        <v>3.8501476017100584</v>
      </c>
      <c r="G79" s="23">
        <f>Parameters!C71</f>
        <v>5.4582682739610809E-3</v>
      </c>
      <c r="H79" s="23">
        <f t="shared" si="11"/>
        <v>2.1015138504481355E-2</v>
      </c>
    </row>
    <row r="80" spans="1:8" x14ac:dyDescent="0.25">
      <c r="A80">
        <v>67</v>
      </c>
      <c r="B80" s="21">
        <f t="shared" si="8"/>
        <v>33.5</v>
      </c>
      <c r="C80" s="21">
        <f t="shared" si="6"/>
        <v>0</v>
      </c>
      <c r="D80" s="21">
        <f t="shared" si="7"/>
        <v>13</v>
      </c>
      <c r="E80" s="21">
        <f t="shared" si="9"/>
        <v>46.5</v>
      </c>
      <c r="F80" s="23">
        <f t="shared" si="10"/>
        <v>3.8394523125933104</v>
      </c>
      <c r="G80" s="23">
        <f>Parameters!C72</f>
        <v>5.5799423836607629E-3</v>
      </c>
      <c r="H80" s="23">
        <f t="shared" si="11"/>
        <v>2.1423922689083746E-2</v>
      </c>
    </row>
    <row r="81" spans="1:8" x14ac:dyDescent="0.25">
      <c r="A81">
        <v>68</v>
      </c>
      <c r="B81" s="21">
        <f t="shared" si="8"/>
        <v>34</v>
      </c>
      <c r="C81" s="21">
        <f t="shared" si="6"/>
        <v>0</v>
      </c>
      <c r="D81" s="21">
        <f t="shared" si="7"/>
        <v>12</v>
      </c>
      <c r="E81" s="21">
        <f t="shared" si="9"/>
        <v>46</v>
      </c>
      <c r="F81" s="23">
        <f t="shared" si="10"/>
        <v>3.8286413964890951</v>
      </c>
      <c r="G81" s="23">
        <f>Parameters!C73</f>
        <v>5.6989867395140946E-3</v>
      </c>
      <c r="H81" s="23">
        <f t="shared" si="11"/>
        <v>2.1819376548946078E-2</v>
      </c>
    </row>
    <row r="82" spans="1:8" x14ac:dyDescent="0.25">
      <c r="A82">
        <v>69</v>
      </c>
      <c r="B82" s="21">
        <f t="shared" si="8"/>
        <v>34.5</v>
      </c>
      <c r="C82" s="21">
        <f t="shared" si="6"/>
        <v>0</v>
      </c>
      <c r="D82" s="21">
        <f t="shared" si="7"/>
        <v>11</v>
      </c>
      <c r="E82" s="21">
        <f t="shared" si="9"/>
        <v>45.5</v>
      </c>
      <c r="F82" s="23">
        <f t="shared" si="10"/>
        <v>3.8177123259569048</v>
      </c>
      <c r="G82" s="23">
        <f>Parameters!C74</f>
        <v>5.8152618842920332E-3</v>
      </c>
      <c r="H82" s="23">
        <f t="shared" si="11"/>
        <v>2.2200996974329069E-2</v>
      </c>
    </row>
    <row r="83" spans="1:8" x14ac:dyDescent="0.25">
      <c r="A83">
        <v>70</v>
      </c>
      <c r="B83" s="21">
        <f t="shared" si="8"/>
        <v>35</v>
      </c>
      <c r="C83" s="21">
        <f t="shared" si="6"/>
        <v>0</v>
      </c>
      <c r="D83" s="21">
        <f t="shared" si="7"/>
        <v>10</v>
      </c>
      <c r="E83" s="21">
        <f t="shared" si="9"/>
        <v>45</v>
      </c>
      <c r="F83" s="23">
        <f t="shared" si="10"/>
        <v>3.8066624897703196</v>
      </c>
      <c r="G83" s="23">
        <f>Parameters!C75</f>
        <v>5.9286407977713366E-3</v>
      </c>
      <c r="H83" s="23">
        <f t="shared" si="11"/>
        <v>2.2568334540198132E-2</v>
      </c>
    </row>
    <row r="84" spans="1:8" x14ac:dyDescent="0.25">
      <c r="A84">
        <v>71</v>
      </c>
      <c r="B84" s="21">
        <f t="shared" si="8"/>
        <v>35.5</v>
      </c>
      <c r="C84" s="21">
        <f t="shared" si="6"/>
        <v>0</v>
      </c>
      <c r="D84" s="21">
        <f t="shared" si="7"/>
        <v>9</v>
      </c>
      <c r="E84" s="21">
        <f t="shared" si="9"/>
        <v>44.5</v>
      </c>
      <c r="F84" s="23">
        <f t="shared" si="10"/>
        <v>3.7954891891721947</v>
      </c>
      <c r="G84" s="23">
        <f>Parameters!C76</f>
        <v>6.0390086108105838E-3</v>
      </c>
      <c r="H84" s="23">
        <f t="shared" si="11"/>
        <v>2.2920991895649365E-2</v>
      </c>
    </row>
    <row r="85" spans="1:8" x14ac:dyDescent="0.25">
      <c r="A85">
        <v>72</v>
      </c>
      <c r="B85" s="21">
        <f t="shared" si="8"/>
        <v>36</v>
      </c>
      <c r="C85" s="21">
        <f t="shared" si="6"/>
        <v>0</v>
      </c>
      <c r="D85" s="21">
        <f t="shared" si="7"/>
        <v>8</v>
      </c>
      <c r="E85" s="21">
        <f t="shared" si="9"/>
        <v>44</v>
      </c>
      <c r="F85" s="23">
        <f t="shared" si="10"/>
        <v>3.784189633918261</v>
      </c>
      <c r="G85" s="23">
        <f>Parameters!C77</f>
        <v>6.1462622831189055E-3</v>
      </c>
      <c r="H85" s="23">
        <f t="shared" si="11"/>
        <v>2.3258622019121346E-2</v>
      </c>
    </row>
    <row r="86" spans="1:8" x14ac:dyDescent="0.25">
      <c r="A86">
        <v>73</v>
      </c>
      <c r="B86" s="21">
        <f t="shared" si="8"/>
        <v>36.5</v>
      </c>
      <c r="C86" s="21">
        <f t="shared" si="6"/>
        <v>0</v>
      </c>
      <c r="D86" s="21">
        <f t="shared" si="7"/>
        <v>7</v>
      </c>
      <c r="E86" s="21">
        <f t="shared" si="9"/>
        <v>43.5</v>
      </c>
      <c r="F86" s="23">
        <f t="shared" si="10"/>
        <v>3.7727609380946383</v>
      </c>
      <c r="G86" s="23">
        <f>Parameters!C78</f>
        <v>6.2503102503972284E-3</v>
      </c>
      <c r="H86" s="23">
        <f t="shared" si="11"/>
        <v>2.3580926363671182E-2</v>
      </c>
    </row>
    <row r="87" spans="1:8" x14ac:dyDescent="0.25">
      <c r="A87">
        <v>74</v>
      </c>
      <c r="B87" s="21">
        <f t="shared" si="8"/>
        <v>37</v>
      </c>
      <c r="C87" s="21">
        <f t="shared" si="6"/>
        <v>0</v>
      </c>
      <c r="D87" s="21">
        <f t="shared" si="7"/>
        <v>6</v>
      </c>
      <c r="E87" s="21">
        <f t="shared" si="9"/>
        <v>43</v>
      </c>
      <c r="F87" s="23">
        <f t="shared" si="10"/>
        <v>3.7612001156935624</v>
      </c>
      <c r="G87" s="23">
        <f>Parameters!C79</f>
        <v>6.3510720461117829E-3</v>
      </c>
      <c r="H87" s="23">
        <f t="shared" si="11"/>
        <v>2.3887652914613786E-2</v>
      </c>
    </row>
    <row r="88" spans="1:8" x14ac:dyDescent="0.25">
      <c r="A88">
        <v>75</v>
      </c>
      <c r="B88" s="21">
        <f t="shared" si="8"/>
        <v>37.5</v>
      </c>
      <c r="C88" s="21">
        <f t="shared" si="6"/>
        <v>0</v>
      </c>
      <c r="D88" s="21">
        <f t="shared" si="7"/>
        <v>5</v>
      </c>
      <c r="E88" s="21">
        <f t="shared" si="9"/>
        <v>42.5</v>
      </c>
      <c r="F88" s="23">
        <f t="shared" si="10"/>
        <v>3.7495040759303713</v>
      </c>
      <c r="G88" s="23">
        <f>Parameters!C80</f>
        <v>6.4484779026981352E-3</v>
      </c>
      <c r="H88" s="23">
        <f t="shared" si="11"/>
        <v>2.4178594179713589E-2</v>
      </c>
    </row>
    <row r="89" spans="1:8" x14ac:dyDescent="0.25">
      <c r="A89">
        <v>76</v>
      </c>
      <c r="B89" s="21">
        <f t="shared" si="8"/>
        <v>38</v>
      </c>
      <c r="C89" s="21">
        <f t="shared" si="6"/>
        <v>0</v>
      </c>
      <c r="D89" s="21">
        <f t="shared" si="7"/>
        <v>4</v>
      </c>
      <c r="E89" s="21">
        <f t="shared" si="9"/>
        <v>42</v>
      </c>
      <c r="F89" s="23">
        <f t="shared" si="10"/>
        <v>3.7376696182833684</v>
      </c>
      <c r="G89" s="23">
        <f>Parameters!C81</f>
        <v>6.5424683365947643E-3</v>
      </c>
      <c r="H89" s="23">
        <f t="shared" si="11"/>
        <v>2.4453585130271176E-2</v>
      </c>
    </row>
    <row r="90" spans="1:8" x14ac:dyDescent="0.25">
      <c r="A90">
        <v>77</v>
      </c>
      <c r="B90" s="21">
        <f t="shared" si="8"/>
        <v>38.5</v>
      </c>
      <c r="C90" s="21">
        <f t="shared" si="6"/>
        <v>0</v>
      </c>
      <c r="D90" s="21">
        <f t="shared" si="7"/>
        <v>3</v>
      </c>
      <c r="E90" s="21">
        <f t="shared" si="9"/>
        <v>41.5</v>
      </c>
      <c r="F90" s="23">
        <f t="shared" si="10"/>
        <v>3.7256934272366524</v>
      </c>
      <c r="G90" s="23">
        <f>Parameters!C82</f>
        <v>6.6329937210898053E-3</v>
      </c>
      <c r="H90" s="23">
        <f t="shared" si="11"/>
        <v>2.4712501109566274E-2</v>
      </c>
    </row>
    <row r="91" spans="1:8" x14ac:dyDescent="0.25">
      <c r="A91">
        <v>78</v>
      </c>
      <c r="B91" s="21">
        <f t="shared" si="8"/>
        <v>39</v>
      </c>
      <c r="C91" s="21">
        <f t="shared" si="6"/>
        <v>0</v>
      </c>
      <c r="D91" s="21">
        <f t="shared" si="7"/>
        <v>2</v>
      </c>
      <c r="E91" s="21">
        <f t="shared" si="9"/>
        <v>41</v>
      </c>
      <c r="F91" s="23">
        <f t="shared" si="10"/>
        <v>3.713572066704308</v>
      </c>
      <c r="G91" s="23">
        <f>Parameters!C83</f>
        <v>6.7200138505903199E-3</v>
      </c>
      <c r="H91" s="23">
        <f t="shared" si="11"/>
        <v>2.4955255723418269E-2</v>
      </c>
    </row>
    <row r="92" spans="1:8" x14ac:dyDescent="0.25">
      <c r="A92">
        <v>79</v>
      </c>
      <c r="B92" s="21">
        <f t="shared" si="8"/>
        <v>39.5</v>
      </c>
      <c r="C92" s="21">
        <f t="shared" si="6"/>
        <v>0</v>
      </c>
      <c r="D92" s="21">
        <f t="shared" si="7"/>
        <v>1</v>
      </c>
      <c r="E92" s="21">
        <f t="shared" si="9"/>
        <v>40.5</v>
      </c>
      <c r="F92" s="23">
        <f t="shared" si="10"/>
        <v>3.7013019741124933</v>
      </c>
      <c r="G92" s="23">
        <f>Parameters!C84</f>
        <v>6.8034974995627188E-3</v>
      </c>
      <c r="H92" s="23">
        <f t="shared" si="11"/>
        <v>2.5181798726000904E-2</v>
      </c>
    </row>
    <row r="93" spans="1:8" x14ac:dyDescent="0.25">
      <c r="A93">
        <v>80</v>
      </c>
      <c r="B93" s="21">
        <f t="shared" si="8"/>
        <v>40</v>
      </c>
      <c r="C93" s="21">
        <f t="shared" si="6"/>
        <v>0</v>
      </c>
      <c r="D93" s="21">
        <f t="shared" si="7"/>
        <v>0</v>
      </c>
      <c r="E93" s="21">
        <f t="shared" si="9"/>
        <v>40</v>
      </c>
      <c r="F93" s="23">
        <f t="shared" si="10"/>
        <v>3.6888794541139363</v>
      </c>
      <c r="G93" s="23">
        <f>Parameters!C85</f>
        <v>6.8834219790467081E-3</v>
      </c>
      <c r="H93" s="23">
        <f t="shared" si="11"/>
        <v>2.539211391250169E-2</v>
      </c>
    </row>
    <row r="94" spans="1:8" x14ac:dyDescent="0.25">
      <c r="A94">
        <v>81</v>
      </c>
      <c r="B94" s="21">
        <f t="shared" si="8"/>
        <v>40.5</v>
      </c>
      <c r="C94" s="21">
        <f t="shared" si="6"/>
        <v>0</v>
      </c>
      <c r="D94" s="21">
        <f t="shared" si="7"/>
        <v>0</v>
      </c>
      <c r="E94" s="21">
        <f t="shared" si="9"/>
        <v>40.5</v>
      </c>
      <c r="F94" s="23">
        <f t="shared" si="10"/>
        <v>3.7013019741124933</v>
      </c>
      <c r="G94" s="23">
        <f>Parameters!C86</f>
        <v>6.9597726933280949E-3</v>
      </c>
      <c r="H94" s="23">
        <f t="shared" si="11"/>
        <v>2.5760220409189502E-2</v>
      </c>
    </row>
    <row r="95" spans="1:8" x14ac:dyDescent="0.25">
      <c r="A95">
        <v>82</v>
      </c>
      <c r="B95" s="21">
        <f t="shared" si="8"/>
        <v>41</v>
      </c>
      <c r="C95" s="21">
        <f t="shared" si="6"/>
        <v>0</v>
      </c>
      <c r="D95" s="21">
        <f t="shared" si="7"/>
        <v>0</v>
      </c>
      <c r="E95" s="21">
        <f t="shared" si="9"/>
        <v>41</v>
      </c>
      <c r="F95" s="23">
        <f t="shared" si="10"/>
        <v>3.713572066704308</v>
      </c>
      <c r="G95" s="23">
        <f>Parameters!C87</f>
        <v>7.0325426990675314E-3</v>
      </c>
      <c r="H95" s="23">
        <f t="shared" si="11"/>
        <v>2.6115854125162506E-2</v>
      </c>
    </row>
    <row r="96" spans="1:8" x14ac:dyDescent="0.25">
      <c r="A96">
        <v>83</v>
      </c>
      <c r="B96" s="21">
        <f t="shared" si="8"/>
        <v>41.5</v>
      </c>
      <c r="C96" s="21">
        <f t="shared" si="6"/>
        <v>0</v>
      </c>
      <c r="D96" s="21">
        <f t="shared" si="7"/>
        <v>0</v>
      </c>
      <c r="E96" s="21">
        <f t="shared" si="9"/>
        <v>41.5</v>
      </c>
      <c r="F96" s="23">
        <f t="shared" si="10"/>
        <v>3.7256934272366524</v>
      </c>
      <c r="G96" s="23">
        <f>Parameters!C88</f>
        <v>7.1017322688896349E-3</v>
      </c>
      <c r="H96" s="23">
        <f t="shared" si="11"/>
        <v>2.6458877236196551E-2</v>
      </c>
    </row>
    <row r="97" spans="1:8" x14ac:dyDescent="0.25">
      <c r="A97">
        <v>84</v>
      </c>
      <c r="B97" s="21">
        <f t="shared" si="8"/>
        <v>42</v>
      </c>
      <c r="C97" s="21">
        <f t="shared" si="6"/>
        <v>0</v>
      </c>
      <c r="D97" s="21">
        <f t="shared" si="7"/>
        <v>0</v>
      </c>
      <c r="E97" s="21">
        <f t="shared" si="9"/>
        <v>42</v>
      </c>
      <c r="F97" s="23">
        <f t="shared" si="10"/>
        <v>3.7376696182833684</v>
      </c>
      <c r="G97" s="23">
        <f>Parameters!C89</f>
        <v>7.1673484611894404E-3</v>
      </c>
      <c r="H97" s="23">
        <f t="shared" si="11"/>
        <v>2.6789180587037824E-2</v>
      </c>
    </row>
    <row r="98" spans="1:8" x14ac:dyDescent="0.25">
      <c r="A98">
        <v>85</v>
      </c>
      <c r="B98" s="21">
        <f t="shared" si="8"/>
        <v>42.5</v>
      </c>
      <c r="C98" s="21">
        <f t="shared" si="6"/>
        <v>0</v>
      </c>
      <c r="D98" s="21">
        <f t="shared" si="7"/>
        <v>0</v>
      </c>
      <c r="E98" s="21">
        <f t="shared" si="9"/>
        <v>42.5</v>
      </c>
      <c r="F98" s="23">
        <f t="shared" si="10"/>
        <v>3.7495040759303713</v>
      </c>
      <c r="G98" s="23">
        <f>Parameters!C90</f>
        <v>7.2294046976879604E-3</v>
      </c>
      <c r="H98" s="23">
        <f t="shared" si="11"/>
        <v>2.7106682380531179E-2</v>
      </c>
    </row>
    <row r="99" spans="1:8" x14ac:dyDescent="0.25">
      <c r="A99">
        <v>86</v>
      </c>
      <c r="B99" s="21">
        <f t="shared" si="8"/>
        <v>43</v>
      </c>
      <c r="C99" s="21">
        <f t="shared" si="6"/>
        <v>0</v>
      </c>
      <c r="D99" s="21">
        <f t="shared" si="7"/>
        <v>0</v>
      </c>
      <c r="E99" s="21">
        <f t="shared" si="9"/>
        <v>43</v>
      </c>
      <c r="F99" s="23">
        <f t="shared" si="10"/>
        <v>3.7612001156935624</v>
      </c>
      <c r="G99" s="23">
        <f>Parameters!C91</f>
        <v>7.287920350018298E-3</v>
      </c>
      <c r="H99" s="23">
        <f t="shared" si="11"/>
        <v>2.741132686365429E-2</v>
      </c>
    </row>
    <row r="100" spans="1:8" x14ac:dyDescent="0.25">
      <c r="A100">
        <v>87</v>
      </c>
      <c r="B100" s="21">
        <f t="shared" si="8"/>
        <v>43.5</v>
      </c>
      <c r="C100" s="21">
        <f t="shared" si="6"/>
        <v>0</v>
      </c>
      <c r="D100" s="21">
        <f t="shared" si="7"/>
        <v>0</v>
      </c>
      <c r="E100" s="21">
        <f t="shared" si="9"/>
        <v>43.5</v>
      </c>
      <c r="F100" s="23">
        <f t="shared" si="10"/>
        <v>3.7727609380946383</v>
      </c>
      <c r="G100" s="23">
        <f>Parameters!C92</f>
        <v>7.3429203364694688E-3</v>
      </c>
      <c r="H100" s="23">
        <f t="shared" si="11"/>
        <v>2.7703083016972749E-2</v>
      </c>
    </row>
    <row r="101" spans="1:8" x14ac:dyDescent="0.25">
      <c r="A101">
        <v>88</v>
      </c>
      <c r="B101" s="21">
        <f t="shared" si="8"/>
        <v>44</v>
      </c>
      <c r="C101" s="21">
        <f t="shared" si="6"/>
        <v>0</v>
      </c>
      <c r="D101" s="21">
        <f t="shared" si="7"/>
        <v>0</v>
      </c>
      <c r="E101" s="21">
        <f t="shared" si="9"/>
        <v>44</v>
      </c>
      <c r="F101" s="23">
        <f t="shared" si="10"/>
        <v>3.784189633918261</v>
      </c>
      <c r="G101" s="23">
        <f>Parameters!C93</f>
        <v>7.3944347297931782E-3</v>
      </c>
      <c r="H101" s="23">
        <f t="shared" si="11"/>
        <v>2.7981943253168523E-2</v>
      </c>
    </row>
    <row r="102" spans="1:8" x14ac:dyDescent="0.25">
      <c r="A102">
        <v>89</v>
      </c>
      <c r="B102" s="21">
        <f t="shared" si="8"/>
        <v>44.5</v>
      </c>
      <c r="C102" s="21">
        <f t="shared" si="6"/>
        <v>0</v>
      </c>
      <c r="D102" s="21">
        <f t="shared" si="7"/>
        <v>0</v>
      </c>
      <c r="E102" s="21">
        <f t="shared" si="9"/>
        <v>44.5</v>
      </c>
      <c r="F102" s="23">
        <f t="shared" si="10"/>
        <v>3.7954891891721947</v>
      </c>
      <c r="G102" s="23">
        <f>Parameters!C94</f>
        <v>7.442498376840803E-3</v>
      </c>
      <c r="H102" s="23">
        <f t="shared" si="11"/>
        <v>2.8247922129730874E-2</v>
      </c>
    </row>
    <row r="103" spans="1:8" x14ac:dyDescent="0.25">
      <c r="A103">
        <v>90</v>
      </c>
      <c r="B103" s="21">
        <f t="shared" si="8"/>
        <v>45</v>
      </c>
      <c r="C103" s="21">
        <f t="shared" si="6"/>
        <v>0</v>
      </c>
      <c r="D103" s="21">
        <f t="shared" si="7"/>
        <v>0</v>
      </c>
      <c r="E103" s="21">
        <f t="shared" si="9"/>
        <v>45</v>
      </c>
      <c r="F103" s="23">
        <f t="shared" si="10"/>
        <v>3.8066624897703196</v>
      </c>
      <c r="G103" s="23">
        <f>Parameters!C95</f>
        <v>7.4871505306295964E-3</v>
      </c>
      <c r="H103" s="23">
        <f t="shared" si="11"/>
        <v>2.850105508021163E-2</v>
      </c>
    </row>
    <row r="104" spans="1:8" x14ac:dyDescent="0.25">
      <c r="A104">
        <v>91</v>
      </c>
      <c r="B104" s="21">
        <f t="shared" si="8"/>
        <v>45.5</v>
      </c>
      <c r="C104" s="21">
        <f t="shared" si="6"/>
        <v>0</v>
      </c>
      <c r="D104" s="21">
        <f t="shared" si="7"/>
        <v>0</v>
      </c>
      <c r="E104" s="21">
        <f t="shared" si="9"/>
        <v>45.5</v>
      </c>
      <c r="F104" s="23">
        <f t="shared" si="10"/>
        <v>3.8177123259569048</v>
      </c>
      <c r="G104" s="23">
        <f>Parameters!C96</f>
        <v>7.5284344953221753E-3</v>
      </c>
      <c r="H104" s="23">
        <f t="shared" si="11"/>
        <v>2.8741397167950617E-2</v>
      </c>
    </row>
    <row r="105" spans="1:8" x14ac:dyDescent="0.25">
      <c r="A105">
        <v>92</v>
      </c>
      <c r="B105" s="21">
        <f t="shared" si="8"/>
        <v>46</v>
      </c>
      <c r="C105" s="21">
        <f t="shared" si="6"/>
        <v>0</v>
      </c>
      <c r="D105" s="21">
        <f t="shared" si="7"/>
        <v>0</v>
      </c>
      <c r="E105" s="21">
        <f t="shared" si="9"/>
        <v>46</v>
      </c>
      <c r="F105" s="23">
        <f t="shared" si="10"/>
        <v>3.8286413964890951</v>
      </c>
      <c r="G105" s="23">
        <f>Parameters!C97</f>
        <v>7.5663972844600439E-3</v>
      </c>
      <c r="H105" s="23">
        <f t="shared" si="11"/>
        <v>2.8969021865566401E-2</v>
      </c>
    </row>
    <row r="106" spans="1:8" x14ac:dyDescent="0.25">
      <c r="A106">
        <v>93</v>
      </c>
      <c r="B106" s="21">
        <f t="shared" si="8"/>
        <v>46.5</v>
      </c>
      <c r="C106" s="21">
        <f t="shared" si="6"/>
        <v>0</v>
      </c>
      <c r="D106" s="21">
        <f t="shared" si="7"/>
        <v>0</v>
      </c>
      <c r="E106" s="21">
        <f t="shared" si="9"/>
        <v>46.5</v>
      </c>
      <c r="F106" s="23">
        <f t="shared" si="10"/>
        <v>3.8394523125933104</v>
      </c>
      <c r="G106" s="23">
        <f>Parameters!C98</f>
        <v>7.6010892926964028E-3</v>
      </c>
      <c r="H106" s="23">
        <f t="shared" si="11"/>
        <v>2.9184019863071453E-2</v>
      </c>
    </row>
    <row r="107" spans="1:8" x14ac:dyDescent="0.25">
      <c r="A107">
        <v>94</v>
      </c>
      <c r="B107" s="21">
        <f t="shared" si="8"/>
        <v>47</v>
      </c>
      <c r="C107" s="21">
        <f t="shared" si="6"/>
        <v>0</v>
      </c>
      <c r="D107" s="21">
        <f t="shared" si="7"/>
        <v>0</v>
      </c>
      <c r="E107" s="21">
        <f t="shared" si="9"/>
        <v>47</v>
      </c>
      <c r="F107" s="23">
        <f t="shared" si="10"/>
        <v>3.8501476017100584</v>
      </c>
      <c r="G107" s="23">
        <f>Parameters!C99</f>
        <v>7.6325639811774008E-3</v>
      </c>
      <c r="H107" s="23">
        <f t="shared" si="11"/>
        <v>2.9386497907028745E-2</v>
      </c>
    </row>
    <row r="108" spans="1:8" x14ac:dyDescent="0.25">
      <c r="A108">
        <v>95</v>
      </c>
      <c r="B108" s="21">
        <f t="shared" si="8"/>
        <v>47.5</v>
      </c>
      <c r="C108" s="21">
        <f t="shared" si="6"/>
        <v>0</v>
      </c>
      <c r="D108" s="21">
        <f t="shared" si="7"/>
        <v>0</v>
      </c>
      <c r="E108" s="21">
        <f t="shared" si="9"/>
        <v>47.5</v>
      </c>
      <c r="F108" s="23">
        <f t="shared" si="10"/>
        <v>3.8607297110405954</v>
      </c>
      <c r="G108" s="23">
        <f>Parameters!C100</f>
        <v>7.6608775766247609E-3</v>
      </c>
      <c r="H108" s="23">
        <f t="shared" si="11"/>
        <v>2.957657767271989E-2</v>
      </c>
    </row>
    <row r="109" spans="1:8" x14ac:dyDescent="0.25">
      <c r="A109">
        <v>96</v>
      </c>
      <c r="B109" s="21">
        <f t="shared" si="8"/>
        <v>48</v>
      </c>
      <c r="C109" s="21">
        <f t="shared" si="6"/>
        <v>0</v>
      </c>
      <c r="D109" s="21">
        <f t="shared" si="7"/>
        <v>0</v>
      </c>
      <c r="E109" s="21">
        <f t="shared" si="9"/>
        <v>48</v>
      </c>
      <c r="F109" s="23">
        <f t="shared" si="10"/>
        <v>3.8712010109078911</v>
      </c>
      <c r="G109" s="23">
        <f>Parameters!C101</f>
        <v>7.686088784109815E-3</v>
      </c>
      <c r="H109" s="23">
        <f t="shared" si="11"/>
        <v>2.9754394670973721E-2</v>
      </c>
    </row>
    <row r="110" spans="1:8" x14ac:dyDescent="0.25">
      <c r="A110">
        <v>97</v>
      </c>
      <c r="B110" s="21">
        <f t="shared" si="8"/>
        <v>48.5</v>
      </c>
      <c r="C110" s="21">
        <f t="shared" si="6"/>
        <v>0</v>
      </c>
      <c r="D110" s="21">
        <f t="shared" si="7"/>
        <v>0</v>
      </c>
      <c r="E110" s="21">
        <f t="shared" si="9"/>
        <v>48.5</v>
      </c>
      <c r="F110" s="23">
        <f t="shared" si="10"/>
        <v>3.8815637979434374</v>
      </c>
      <c r="G110" s="23">
        <f>Parameters!C102</f>
        <v>7.7082585134285479E-3</v>
      </c>
      <c r="H110" s="23">
        <f t="shared" si="11"/>
        <v>2.9920097190913549E-2</v>
      </c>
    </row>
    <row r="111" spans="1:8" x14ac:dyDescent="0.25">
      <c r="A111">
        <v>98</v>
      </c>
      <c r="B111" s="21">
        <f t="shared" si="8"/>
        <v>49</v>
      </c>
      <c r="C111" s="21">
        <f t="shared" si="6"/>
        <v>0</v>
      </c>
      <c r="D111" s="21">
        <f t="shared" si="7"/>
        <v>0</v>
      </c>
      <c r="E111" s="21">
        <f t="shared" si="9"/>
        <v>49</v>
      </c>
      <c r="F111" s="23">
        <f t="shared" si="10"/>
        <v>3.8918202981106265</v>
      </c>
      <c r="G111" s="23">
        <f>Parameters!C103</f>
        <v>7.7274496189412871E-3</v>
      </c>
      <c r="H111" s="23">
        <f t="shared" si="11"/>
        <v>3.0073845279622927E-2</v>
      </c>
    </row>
    <row r="112" spans="1:8" x14ac:dyDescent="0.25">
      <c r="A112">
        <v>99</v>
      </c>
      <c r="B112" s="21">
        <f t="shared" si="8"/>
        <v>49.5</v>
      </c>
      <c r="C112" s="21">
        <f t="shared" si="6"/>
        <v>0</v>
      </c>
      <c r="D112" s="21">
        <f t="shared" si="7"/>
        <v>0</v>
      </c>
      <c r="E112" s="21">
        <f t="shared" si="9"/>
        <v>49.5</v>
      </c>
      <c r="F112" s="23">
        <f t="shared" si="10"/>
        <v>3.9019726695746448</v>
      </c>
      <c r="G112" s="23">
        <f>Parameters!C104</f>
        <v>7.7437266526808627E-3</v>
      </c>
      <c r="H112" s="23">
        <f t="shared" si="11"/>
        <v>3.0215809759417473E-2</v>
      </c>
    </row>
    <row r="113" spans="1:8" x14ac:dyDescent="0.25">
      <c r="A113">
        <v>100</v>
      </c>
      <c r="B113" s="21">
        <f t="shared" si="8"/>
        <v>50</v>
      </c>
      <c r="C113" s="21">
        <f t="shared" si="6"/>
        <v>0</v>
      </c>
      <c r="D113" s="21">
        <f t="shared" si="7"/>
        <v>0</v>
      </c>
      <c r="E113" s="21">
        <f t="shared" si="9"/>
        <v>50</v>
      </c>
      <c r="F113" s="23">
        <f t="shared" si="10"/>
        <v>3.912023005428146</v>
      </c>
      <c r="G113" s="23">
        <f>Parameters!C105</f>
        <v>7.7571556304969506E-3</v>
      </c>
      <c r="H113" s="23">
        <f t="shared" si="11"/>
        <v>3.0346171283190546E-2</v>
      </c>
    </row>
    <row r="114" spans="1:8" x14ac:dyDescent="0.25">
      <c r="A114">
        <v>101</v>
      </c>
      <c r="B114" s="21">
        <f t="shared" si="8"/>
        <v>50.5</v>
      </c>
      <c r="C114" s="21">
        <f t="shared" si="6"/>
        <v>0</v>
      </c>
      <c r="D114" s="21">
        <f t="shared" si="7"/>
        <v>0</v>
      </c>
      <c r="E114" s="21">
        <f t="shared" si="9"/>
        <v>50.5</v>
      </c>
      <c r="F114" s="23">
        <f t="shared" si="10"/>
        <v>3.9219733362813143</v>
      </c>
      <c r="G114" s="23">
        <f>Parameters!C106</f>
        <v>7.7678038109593754E-3</v>
      </c>
      <c r="H114" s="23">
        <f t="shared" si="11"/>
        <v>3.0465119428047048E-2</v>
      </c>
    </row>
    <row r="115" spans="1:8" x14ac:dyDescent="0.25">
      <c r="A115">
        <v>102</v>
      </c>
      <c r="B115" s="21">
        <f t="shared" si="8"/>
        <v>51</v>
      </c>
      <c r="C115" s="21">
        <f t="shared" si="6"/>
        <v>0</v>
      </c>
      <c r="D115" s="21">
        <f t="shared" si="7"/>
        <v>0</v>
      </c>
      <c r="E115" s="21">
        <f t="shared" si="9"/>
        <v>51</v>
      </c>
      <c r="F115" s="23">
        <f t="shared" si="10"/>
        <v>3.9318256327243257</v>
      </c>
      <c r="G115" s="23">
        <f>Parameters!C107</f>
        <v>7.7757394867243338E-3</v>
      </c>
      <c r="H115" s="23">
        <f t="shared" si="11"/>
        <v>3.0572851827289426E-2</v>
      </c>
    </row>
    <row r="116" spans="1:8" x14ac:dyDescent="0.25">
      <c r="A116">
        <v>103</v>
      </c>
      <c r="B116" s="21">
        <f t="shared" si="8"/>
        <v>51.5</v>
      </c>
      <c r="C116" s="21">
        <f t="shared" si="6"/>
        <v>0</v>
      </c>
      <c r="D116" s="21">
        <f t="shared" si="7"/>
        <v>0</v>
      </c>
      <c r="E116" s="21">
        <f t="shared" si="9"/>
        <v>51.5</v>
      </c>
      <c r="F116" s="23">
        <f t="shared" si="10"/>
        <v>3.9415818076696905</v>
      </c>
      <c r="G116" s="23">
        <f>Parameters!C108</f>
        <v>7.7810317880210337E-3</v>
      </c>
      <c r="H116" s="23">
        <f t="shared" si="11"/>
        <v>3.0669573340563271E-2</v>
      </c>
    </row>
    <row r="117" spans="1:8" x14ac:dyDescent="0.25">
      <c r="A117">
        <v>104</v>
      </c>
      <c r="B117" s="21">
        <f t="shared" si="8"/>
        <v>52</v>
      </c>
      <c r="C117" s="21">
        <f t="shared" si="6"/>
        <v>0</v>
      </c>
      <c r="D117" s="21">
        <f t="shared" si="7"/>
        <v>0</v>
      </c>
      <c r="E117" s="21">
        <f t="shared" si="9"/>
        <v>52</v>
      </c>
      <c r="F117" s="23">
        <f t="shared" si="10"/>
        <v>3.9512437185814275</v>
      </c>
      <c r="G117" s="23">
        <f>Parameters!C109</f>
        <v>7.7837504979295117E-3</v>
      </c>
      <c r="H117" s="23">
        <f t="shared" si="11"/>
        <v>3.0755495261949043E-2</v>
      </c>
    </row>
    <row r="118" spans="1:8" x14ac:dyDescent="0.25">
      <c r="A118">
        <v>105</v>
      </c>
      <c r="B118" s="21">
        <f t="shared" si="8"/>
        <v>52.5</v>
      </c>
      <c r="C118" s="21">
        <f t="shared" si="6"/>
        <v>0</v>
      </c>
      <c r="D118" s="21">
        <f t="shared" si="7"/>
        <v>0</v>
      </c>
      <c r="E118" s="21">
        <f t="shared" si="9"/>
        <v>52.5</v>
      </c>
      <c r="F118" s="23">
        <f t="shared" si="10"/>
        <v>3.9608131695975781</v>
      </c>
      <c r="G118" s="23">
        <f>Parameters!C110</f>
        <v>7.7839658790536141E-3</v>
      </c>
      <c r="H118" s="23">
        <f t="shared" si="11"/>
        <v>3.0830834565453744E-2</v>
      </c>
    </row>
    <row r="119" spans="1:8" x14ac:dyDescent="0.25">
      <c r="A119">
        <v>106</v>
      </c>
      <c r="B119" s="21">
        <f t="shared" si="8"/>
        <v>53</v>
      </c>
      <c r="C119" s="21">
        <f t="shared" si="6"/>
        <v>0</v>
      </c>
      <c r="D119" s="21">
        <f t="shared" si="7"/>
        <v>0</v>
      </c>
      <c r="E119" s="21">
        <f t="shared" si="9"/>
        <v>53</v>
      </c>
      <c r="F119" s="23">
        <f t="shared" si="10"/>
        <v>3.970291913552122</v>
      </c>
      <c r="G119" s="23">
        <f>Parameters!C111</f>
        <v>7.7817485112405852E-3</v>
      </c>
      <c r="H119" s="23">
        <f t="shared" si="11"/>
        <v>3.0895813187474759E-2</v>
      </c>
    </row>
    <row r="120" spans="1:8" x14ac:dyDescent="0.25">
      <c r="A120">
        <v>107</v>
      </c>
      <c r="B120" s="21">
        <f t="shared" si="8"/>
        <v>53.5</v>
      </c>
      <c r="C120" s="21">
        <f t="shared" si="6"/>
        <v>0</v>
      </c>
      <c r="D120" s="21">
        <f t="shared" si="7"/>
        <v>0</v>
      </c>
      <c r="E120" s="21">
        <f t="shared" si="9"/>
        <v>53.5</v>
      </c>
      <c r="F120" s="23">
        <f t="shared" si="10"/>
        <v>3.9796816539019608</v>
      </c>
      <c r="G120" s="23">
        <f>Parameters!C112</f>
        <v>7.7771691399330404E-3</v>
      </c>
      <c r="H120" s="23">
        <f t="shared" si="11"/>
        <v>3.0950657345484012E-2</v>
      </c>
    </row>
    <row r="121" spans="1:8" x14ac:dyDescent="0.25">
      <c r="A121">
        <v>108</v>
      </c>
      <c r="B121" s="21">
        <f t="shared" si="8"/>
        <v>54</v>
      </c>
      <c r="C121" s="21">
        <f t="shared" si="6"/>
        <v>0</v>
      </c>
      <c r="D121" s="21">
        <f t="shared" si="7"/>
        <v>0</v>
      </c>
      <c r="E121" s="21">
        <f t="shared" si="9"/>
        <v>54</v>
      </c>
      <c r="F121" s="23">
        <f t="shared" si="10"/>
        <v>3.9889840465642745</v>
      </c>
      <c r="G121" s="23">
        <f>Parameters!C113</f>
        <v>7.7702985347758461E-3</v>
      </c>
      <c r="H121" s="23">
        <f t="shared" si="11"/>
        <v>3.0995596892262608E-2</v>
      </c>
    </row>
    <row r="122" spans="1:8" x14ac:dyDescent="0.25">
      <c r="A122">
        <v>109</v>
      </c>
      <c r="B122" s="21">
        <f t="shared" si="8"/>
        <v>54.5</v>
      </c>
      <c r="C122" s="21">
        <f t="shared" si="6"/>
        <v>0</v>
      </c>
      <c r="D122" s="21">
        <f t="shared" si="7"/>
        <v>0</v>
      </c>
      <c r="E122" s="21">
        <f t="shared" si="9"/>
        <v>54.5</v>
      </c>
      <c r="F122" s="23">
        <f t="shared" si="10"/>
        <v>3.9982007016691985</v>
      </c>
      <c r="G122" s="23">
        <f>Parameters!C114</f>
        <v>7.7612073580586886E-3</v>
      </c>
      <c r="H122" s="23">
        <f t="shared" si="11"/>
        <v>3.1030864704790394E-2</v>
      </c>
    </row>
    <row r="123" spans="1:8" x14ac:dyDescent="0.25">
      <c r="A123">
        <v>110</v>
      </c>
      <c r="B123" s="21">
        <f t="shared" si="8"/>
        <v>55</v>
      </c>
      <c r="C123" s="21">
        <f t="shared" si="6"/>
        <v>0</v>
      </c>
      <c r="D123" s="21">
        <f t="shared" si="7"/>
        <v>0</v>
      </c>
      <c r="E123" s="21">
        <f t="shared" si="9"/>
        <v>55</v>
      </c>
      <c r="F123" s="23">
        <f t="shared" si="10"/>
        <v>4.0073331852324712</v>
      </c>
      <c r="G123" s="23">
        <f>Parameters!C115</f>
        <v>7.7499660426251808E-3</v>
      </c>
      <c r="H123" s="23">
        <f t="shared" si="11"/>
        <v>3.1056696107036656E-2</v>
      </c>
    </row>
    <row r="124" spans="1:8" x14ac:dyDescent="0.25">
      <c r="A124">
        <v>111</v>
      </c>
      <c r="B124" s="21">
        <f t="shared" si="8"/>
        <v>55.5</v>
      </c>
      <c r="C124" s="21">
        <f t="shared" si="6"/>
        <v>0</v>
      </c>
      <c r="D124" s="21">
        <f t="shared" si="7"/>
        <v>0</v>
      </c>
      <c r="E124" s="21">
        <f t="shared" si="9"/>
        <v>55.5</v>
      </c>
      <c r="F124" s="23">
        <f t="shared" si="10"/>
        <v>4.0163830207523885</v>
      </c>
      <c r="G124" s="23">
        <f>Parameters!C116</f>
        <v>7.7366446788109692E-3</v>
      </c>
      <c r="H124" s="23">
        <f t="shared" si="11"/>
        <v>3.1073328325570693E-2</v>
      </c>
    </row>
    <row r="125" spans="1:8" x14ac:dyDescent="0.25">
      <c r="A125">
        <v>112</v>
      </c>
      <c r="B125" s="21">
        <f t="shared" si="8"/>
        <v>56</v>
      </c>
      <c r="C125" s="21">
        <f t="shared" si="6"/>
        <v>0</v>
      </c>
      <c r="D125" s="21">
        <f t="shared" si="7"/>
        <v>0</v>
      </c>
      <c r="E125" s="21">
        <f t="shared" si="9"/>
        <v>56</v>
      </c>
      <c r="F125" s="23">
        <f t="shared" si="10"/>
        <v>4.0253516907351496</v>
      </c>
      <c r="G125" s="23">
        <f>Parameters!C117</f>
        <v>7.7213129100525716E-3</v>
      </c>
      <c r="H125" s="23">
        <f t="shared" si="11"/>
        <v>3.1080999977175259E-2</v>
      </c>
    </row>
    <row r="126" spans="1:8" x14ac:dyDescent="0.25">
      <c r="A126">
        <v>113</v>
      </c>
      <c r="B126" s="21">
        <f t="shared" si="8"/>
        <v>56.5</v>
      </c>
      <c r="C126" s="21">
        <f t="shared" si="6"/>
        <v>0</v>
      </c>
      <c r="D126" s="21">
        <f t="shared" si="7"/>
        <v>0</v>
      </c>
      <c r="E126" s="21">
        <f t="shared" si="9"/>
        <v>56.5</v>
      </c>
      <c r="F126" s="23">
        <f t="shared" si="10"/>
        <v>4.0342406381523954</v>
      </c>
      <c r="G126" s="23">
        <f>Parameters!C118</f>
        <v>7.7040398367405087E-3</v>
      </c>
      <c r="H126" s="23">
        <f t="shared" si="11"/>
        <v>3.1079950587323504E-2</v>
      </c>
    </row>
    <row r="127" spans="1:8" x14ac:dyDescent="0.25">
      <c r="A127">
        <v>114</v>
      </c>
      <c r="B127" s="21">
        <f t="shared" si="8"/>
        <v>57</v>
      </c>
      <c r="C127" s="21">
        <f t="shared" si="6"/>
        <v>0</v>
      </c>
      <c r="D127" s="21">
        <f t="shared" si="7"/>
        <v>0</v>
      </c>
      <c r="E127" s="21">
        <f t="shared" si="9"/>
        <v>57</v>
      </c>
      <c r="F127" s="23">
        <f t="shared" si="10"/>
        <v>4.0430512678345503</v>
      </c>
      <c r="G127" s="23">
        <f>Parameters!C119</f>
        <v>7.6848939279580723E-3</v>
      </c>
      <c r="H127" s="23">
        <f t="shared" si="11"/>
        <v>3.1070420138604921E-2</v>
      </c>
    </row>
    <row r="128" spans="1:8" x14ac:dyDescent="0.25">
      <c r="A128">
        <v>115</v>
      </c>
      <c r="B128" s="21">
        <f t="shared" si="8"/>
        <v>57.5</v>
      </c>
      <c r="C128" s="21">
        <f t="shared" si="6"/>
        <v>0</v>
      </c>
      <c r="D128" s="21">
        <f t="shared" si="7"/>
        <v>0</v>
      </c>
      <c r="E128" s="21">
        <f t="shared" si="9"/>
        <v>57.5</v>
      </c>
      <c r="F128" s="23">
        <f t="shared" si="10"/>
        <v>4.0517849478033048</v>
      </c>
      <c r="G128" s="23">
        <f>Parameters!C120</f>
        <v>7.6639429407123231E-3</v>
      </c>
      <c r="H128" s="23">
        <f t="shared" si="11"/>
        <v>3.1052648648001585E-2</v>
      </c>
    </row>
    <row r="129" spans="1:8" x14ac:dyDescent="0.25">
      <c r="A129">
        <v>116</v>
      </c>
      <c r="B129" s="21">
        <f t="shared" si="8"/>
        <v>58</v>
      </c>
      <c r="C129" s="21">
        <f t="shared" si="6"/>
        <v>0</v>
      </c>
      <c r="D129" s="21">
        <f t="shared" si="7"/>
        <v>0</v>
      </c>
      <c r="E129" s="21">
        <f t="shared" si="9"/>
        <v>58</v>
      </c>
      <c r="F129" s="23">
        <f t="shared" si="10"/>
        <v>4.0604430105464191</v>
      </c>
      <c r="G129" s="23">
        <f>Parameters!C121</f>
        <v>7.6412538462880568E-3</v>
      </c>
      <c r="H129" s="23">
        <f t="shared" si="11"/>
        <v>3.1026875771971281E-2</v>
      </c>
    </row>
    <row r="130" spans="1:8" x14ac:dyDescent="0.25">
      <c r="A130">
        <v>117</v>
      </c>
      <c r="B130" s="21">
        <f t="shared" si="8"/>
        <v>58.5</v>
      </c>
      <c r="C130" s="21">
        <f t="shared" si="6"/>
        <v>0</v>
      </c>
      <c r="D130" s="21">
        <f t="shared" si="7"/>
        <v>0</v>
      </c>
      <c r="E130" s="21">
        <f t="shared" si="9"/>
        <v>58.5</v>
      </c>
      <c r="F130" s="23">
        <f t="shared" si="10"/>
        <v>4.0690267542378109</v>
      </c>
      <c r="G130" s="23">
        <f>Parameters!C122</f>
        <v>7.6168927633571441E-3</v>
      </c>
      <c r="H130" s="23">
        <f t="shared" si="11"/>
        <v>3.0993340438260589E-2</v>
      </c>
    </row>
    <row r="131" spans="1:8" x14ac:dyDescent="0.25">
      <c r="A131">
        <v>118</v>
      </c>
      <c r="B131" s="21">
        <f t="shared" si="8"/>
        <v>59</v>
      </c>
      <c r="C131" s="21">
        <f t="shared" si="6"/>
        <v>0</v>
      </c>
      <c r="D131" s="21">
        <f t="shared" si="7"/>
        <v>0</v>
      </c>
      <c r="E131" s="21">
        <f t="shared" si="9"/>
        <v>59</v>
      </c>
      <c r="F131" s="23">
        <f t="shared" si="10"/>
        <v>4.0775374439057197</v>
      </c>
      <c r="G131" s="23">
        <f>Parameters!C123</f>
        <v>7.590924897513676E-3</v>
      </c>
      <c r="H131" s="23">
        <f t="shared" si="11"/>
        <v>3.0952280503488201E-2</v>
      </c>
    </row>
    <row r="132" spans="1:8" x14ac:dyDescent="0.25">
      <c r="A132">
        <v>119</v>
      </c>
      <c r="B132" s="21">
        <f t="shared" si="8"/>
        <v>59.5</v>
      </c>
      <c r="C132" s="21">
        <f t="shared" si="6"/>
        <v>0</v>
      </c>
      <c r="D132" s="21">
        <f t="shared" si="7"/>
        <v>0</v>
      </c>
      <c r="E132" s="21">
        <f t="shared" si="9"/>
        <v>59.5</v>
      </c>
      <c r="F132" s="23">
        <f t="shared" si="10"/>
        <v>4.0859763125515842</v>
      </c>
      <c r="G132" s="23">
        <f>Parameters!C124</f>
        <v>7.5634144868499979E-3</v>
      </c>
      <c r="H132" s="23">
        <f t="shared" si="11"/>
        <v>3.0903932435278586E-2</v>
      </c>
    </row>
    <row r="133" spans="1:8" x14ac:dyDescent="0.25">
      <c r="A133">
        <v>120</v>
      </c>
      <c r="B133" s="21">
        <f t="shared" si="8"/>
        <v>60</v>
      </c>
      <c r="C133" s="21">
        <f t="shared" si="6"/>
        <v>0</v>
      </c>
      <c r="D133" s="21">
        <f t="shared" si="7"/>
        <v>0</v>
      </c>
      <c r="E133" s="21">
        <f t="shared" si="9"/>
        <v>60</v>
      </c>
      <c r="F133" s="23">
        <f t="shared" si="10"/>
        <v>4.0943445622221004</v>
      </c>
      <c r="G133" s="23">
        <f>Parameters!C125</f>
        <v>7.5344247532858647E-3</v>
      </c>
      <c r="H133" s="23">
        <f t="shared" si="11"/>
        <v>3.0848531018087572E-2</v>
      </c>
    </row>
    <row r="134" spans="1:8" x14ac:dyDescent="0.25">
      <c r="A134">
        <v>121</v>
      </c>
      <c r="B134" s="21">
        <f t="shared" si="8"/>
        <v>60.5</v>
      </c>
      <c r="C134" s="21">
        <f t="shared" si="6"/>
        <v>0</v>
      </c>
      <c r="D134" s="21">
        <f t="shared" si="7"/>
        <v>0</v>
      </c>
      <c r="E134" s="21">
        <f t="shared" si="9"/>
        <v>60.5</v>
      </c>
      <c r="F134" s="23">
        <f t="shared" si="10"/>
        <v>4.1026433650367959</v>
      </c>
      <c r="G134" s="23">
        <f>Parameters!C126</f>
        <v>7.5040178592981092E-3</v>
      </c>
      <c r="H134" s="23">
        <f t="shared" si="11"/>
        <v>3.0786309081567008E-2</v>
      </c>
    </row>
    <row r="135" spans="1:8" x14ac:dyDescent="0.25">
      <c r="A135">
        <v>122</v>
      </c>
      <c r="B135" s="21">
        <f t="shared" si="8"/>
        <v>61</v>
      </c>
      <c r="C135" s="21">
        <f t="shared" si="6"/>
        <v>0</v>
      </c>
      <c r="D135" s="21">
        <f t="shared" si="7"/>
        <v>0</v>
      </c>
      <c r="E135" s="21">
        <f t="shared" si="9"/>
        <v>61</v>
      </c>
      <c r="F135" s="23">
        <f t="shared" si="10"/>
        <v>4.1108738641733114</v>
      </c>
      <c r="G135" s="23">
        <f>Parameters!C127</f>
        <v>7.472254869748232E-3</v>
      </c>
      <c r="H135" s="23">
        <f t="shared" si="11"/>
        <v>3.0717497250489757E-2</v>
      </c>
    </row>
    <row r="136" spans="1:8" x14ac:dyDescent="0.25">
      <c r="A136">
        <v>123</v>
      </c>
      <c r="B136" s="21">
        <f t="shared" si="8"/>
        <v>61.5</v>
      </c>
      <c r="C136" s="21">
        <f t="shared" si="6"/>
        <v>0</v>
      </c>
      <c r="D136" s="21">
        <f t="shared" si="7"/>
        <v>0</v>
      </c>
      <c r="E136" s="21">
        <f t="shared" si="9"/>
        <v>61.5</v>
      </c>
      <c r="F136" s="23">
        <f t="shared" si="10"/>
        <v>4.1190371748124726</v>
      </c>
      <c r="G136" s="23">
        <f>Parameters!C128</f>
        <v>7.4391957185154815E-3</v>
      </c>
      <c r="H136" s="23">
        <f t="shared" si="11"/>
        <v>3.064232371527105E-2</v>
      </c>
    </row>
    <row r="137" spans="1:8" x14ac:dyDescent="0.25">
      <c r="A137">
        <v>124</v>
      </c>
      <c r="B137" s="21">
        <f t="shared" si="8"/>
        <v>62</v>
      </c>
      <c r="C137" s="21">
        <f t="shared" si="6"/>
        <v>0</v>
      </c>
      <c r="D137" s="21">
        <f t="shared" si="7"/>
        <v>0</v>
      </c>
      <c r="E137" s="21">
        <f t="shared" si="9"/>
        <v>62</v>
      </c>
      <c r="F137" s="23">
        <f t="shared" si="10"/>
        <v>4.1271343850450917</v>
      </c>
      <c r="G137" s="23">
        <f>Parameters!C129</f>
        <v>7.4048991796414358E-3</v>
      </c>
      <c r="H137" s="23">
        <f t="shared" si="11"/>
        <v>3.0561014022090362E-2</v>
      </c>
    </row>
    <row r="138" spans="1:8" x14ac:dyDescent="0.25">
      <c r="A138">
        <v>125</v>
      </c>
      <c r="B138" s="21">
        <f t="shared" si="8"/>
        <v>62.5</v>
      </c>
      <c r="C138" s="21">
        <f t="shared" si="6"/>
        <v>0</v>
      </c>
      <c r="D138" s="21">
        <f t="shared" si="7"/>
        <v>0</v>
      </c>
      <c r="E138" s="21">
        <f t="shared" si="9"/>
        <v>62.5</v>
      </c>
      <c r="F138" s="23">
        <f t="shared" si="10"/>
        <v>4.1351665567423561</v>
      </c>
      <c r="G138" s="23">
        <f>Parameters!C130</f>
        <v>7.3694228427027024E-3</v>
      </c>
      <c r="H138" s="23">
        <f t="shared" si="11"/>
        <v>3.0473790881637399E-2</v>
      </c>
    </row>
    <row r="139" spans="1:8" x14ac:dyDescent="0.25">
      <c r="A139">
        <v>126</v>
      </c>
      <c r="B139" s="21">
        <f t="shared" si="8"/>
        <v>63</v>
      </c>
      <c r="C139" s="21">
        <f t="shared" si="6"/>
        <v>0</v>
      </c>
      <c r="D139" s="21">
        <f t="shared" si="7"/>
        <v>0</v>
      </c>
      <c r="E139" s="21">
        <f t="shared" si="9"/>
        <v>63</v>
      </c>
      <c r="F139" s="23">
        <f t="shared" si="10"/>
        <v>4.1431347263915326</v>
      </c>
      <c r="G139" s="23">
        <f>Parameters!C131</f>
        <v>7.3328230921518326E-3</v>
      </c>
      <c r="H139" s="23">
        <f t="shared" si="11"/>
        <v>3.0380873995579996E-2</v>
      </c>
    </row>
    <row r="140" spans="1:8" x14ac:dyDescent="0.25">
      <c r="A140">
        <v>127</v>
      </c>
      <c r="B140" s="21">
        <f t="shared" si="8"/>
        <v>63.5</v>
      </c>
      <c r="C140" s="21">
        <f t="shared" si="6"/>
        <v>0</v>
      </c>
      <c r="D140" s="21">
        <f t="shared" si="7"/>
        <v>0</v>
      </c>
      <c r="E140" s="21">
        <f t="shared" si="9"/>
        <v>63.5</v>
      </c>
      <c r="F140" s="23">
        <f t="shared" si="10"/>
        <v>4.1510399058986458</v>
      </c>
      <c r="G140" s="23">
        <f>Parameters!C132</f>
        <v>7.2951550903844779E-3</v>
      </c>
      <c r="H140" s="23">
        <f t="shared" si="11"/>
        <v>3.0282479899905609E-2</v>
      </c>
    </row>
    <row r="141" spans="1:8" x14ac:dyDescent="0.25">
      <c r="A141">
        <v>128</v>
      </c>
      <c r="B141" s="21">
        <f t="shared" si="8"/>
        <v>64</v>
      </c>
      <c r="C141" s="21">
        <f t="shared" ref="C141:C204" si="12">MAX(0,(A141-$B$4))*$B$9</f>
        <v>0</v>
      </c>
      <c r="D141" s="21">
        <f t="shared" ref="D141:D204" si="13">MAX(0,($B$3-A141))*$B$8</f>
        <v>0</v>
      </c>
      <c r="E141" s="21">
        <f t="shared" si="9"/>
        <v>64</v>
      </c>
      <c r="F141" s="23">
        <f t="shared" si="10"/>
        <v>4.1588830833596715</v>
      </c>
      <c r="G141" s="23">
        <f>Parameters!C133</f>
        <v>7.2564727642528996E-3</v>
      </c>
      <c r="H141" s="23">
        <f t="shared" si="11"/>
        <v>3.0178821824111579E-2</v>
      </c>
    </row>
    <row r="142" spans="1:8" x14ac:dyDescent="0.25">
      <c r="A142">
        <v>129</v>
      </c>
      <c r="B142" s="21">
        <f t="shared" ref="B142:B205" si="14">A142*$B$7</f>
        <v>64.5</v>
      </c>
      <c r="C142" s="21">
        <f t="shared" si="12"/>
        <v>0</v>
      </c>
      <c r="D142" s="21">
        <f t="shared" si="13"/>
        <v>0</v>
      </c>
      <c r="E142" s="21">
        <f t="shared" ref="E142:E205" si="15">SUM(B142:D142)</f>
        <v>64.5</v>
      </c>
      <c r="F142" s="23">
        <f t="shared" ref="F142:F205" si="16">IF(E142&gt;0,LN(E142),0)</f>
        <v>4.1666652238017265</v>
      </c>
      <c r="G142" s="23">
        <f>Parameters!C134</f>
        <v>7.2168287948384284E-3</v>
      </c>
      <c r="H142" s="23">
        <f t="shared" ref="H142:H205" si="17">F142*G142</f>
        <v>3.0070109565584206E-2</v>
      </c>
    </row>
    <row r="143" spans="1:8" x14ac:dyDescent="0.25">
      <c r="A143">
        <v>130</v>
      </c>
      <c r="B143" s="21">
        <f t="shared" si="14"/>
        <v>65</v>
      </c>
      <c r="C143" s="21">
        <f t="shared" si="12"/>
        <v>0</v>
      </c>
      <c r="D143" s="21">
        <f t="shared" si="13"/>
        <v>0</v>
      </c>
      <c r="E143" s="21">
        <f t="shared" si="15"/>
        <v>65</v>
      </c>
      <c r="F143" s="23">
        <f t="shared" si="16"/>
        <v>4.1743872698956368</v>
      </c>
      <c r="G143" s="23">
        <f>Parameters!C135</f>
        <v>7.176274610218583E-3</v>
      </c>
      <c r="H143" s="23">
        <f t="shared" si="17"/>
        <v>2.9956549378171726E-2</v>
      </c>
    </row>
    <row r="144" spans="1:8" x14ac:dyDescent="0.25">
      <c r="A144">
        <v>131</v>
      </c>
      <c r="B144" s="21">
        <f t="shared" si="14"/>
        <v>65.5</v>
      </c>
      <c r="C144" s="21">
        <f t="shared" si="12"/>
        <v>0</v>
      </c>
      <c r="D144" s="21">
        <f t="shared" si="13"/>
        <v>0</v>
      </c>
      <c r="E144" s="21">
        <f t="shared" si="15"/>
        <v>65.5</v>
      </c>
      <c r="F144" s="23">
        <f t="shared" si="16"/>
        <v>4.1820501426412067</v>
      </c>
      <c r="G144" s="23">
        <f>Parameters!C136</f>
        <v>7.1348603810491044E-3</v>
      </c>
      <c r="H144" s="23">
        <f t="shared" si="17"/>
        <v>2.98383438742915E-2</v>
      </c>
    </row>
    <row r="145" spans="1:8" x14ac:dyDescent="0.25">
      <c r="A145">
        <v>132</v>
      </c>
      <c r="B145" s="21">
        <f t="shared" si="14"/>
        <v>66</v>
      </c>
      <c r="C145" s="21">
        <f t="shared" si="12"/>
        <v>0</v>
      </c>
      <c r="D145" s="21">
        <f t="shared" si="13"/>
        <v>0</v>
      </c>
      <c r="E145" s="21">
        <f t="shared" si="15"/>
        <v>66</v>
      </c>
      <c r="F145" s="23">
        <f t="shared" si="16"/>
        <v>4.1896547420264252</v>
      </c>
      <c r="G145" s="23">
        <f>Parameters!C137</f>
        <v>7.092635018735474E-3</v>
      </c>
      <c r="H145" s="23">
        <f t="shared" si="17"/>
        <v>2.9715691939707762E-2</v>
      </c>
    </row>
    <row r="146" spans="1:8" x14ac:dyDescent="0.25">
      <c r="A146">
        <v>133</v>
      </c>
      <c r="B146" s="21">
        <f t="shared" si="14"/>
        <v>66.5</v>
      </c>
      <c r="C146" s="21">
        <f t="shared" si="12"/>
        <v>0</v>
      </c>
      <c r="D146" s="21">
        <f t="shared" si="13"/>
        <v>0</v>
      </c>
      <c r="E146" s="21">
        <f t="shared" si="15"/>
        <v>66.5</v>
      </c>
      <c r="F146" s="23">
        <f t="shared" si="16"/>
        <v>4.1972019476618083</v>
      </c>
      <c r="G146" s="23">
        <f>Parameters!C138</f>
        <v>7.0496461760184452E-3</v>
      </c>
      <c r="H146" s="23">
        <f t="shared" si="17"/>
        <v>2.9588788660311238E-2</v>
      </c>
    </row>
    <row r="147" spans="1:8" x14ac:dyDescent="0.25">
      <c r="A147">
        <v>134</v>
      </c>
      <c r="B147" s="21">
        <f t="shared" si="14"/>
        <v>67</v>
      </c>
      <c r="C147" s="21">
        <f t="shared" si="12"/>
        <v>0</v>
      </c>
      <c r="D147" s="21">
        <f t="shared" si="13"/>
        <v>0</v>
      </c>
      <c r="E147" s="21">
        <f t="shared" si="15"/>
        <v>67</v>
      </c>
      <c r="F147" s="23">
        <f t="shared" si="16"/>
        <v>4.2046926193909657</v>
      </c>
      <c r="G147" s="23">
        <f>Parameters!C139</f>
        <v>7.0059402497771343E-3</v>
      </c>
      <c r="H147" s="23">
        <f t="shared" si="17"/>
        <v>2.9457825260132017E-2</v>
      </c>
    </row>
    <row r="148" spans="1:8" x14ac:dyDescent="0.25">
      <c r="A148">
        <v>135</v>
      </c>
      <c r="B148" s="21">
        <f t="shared" si="14"/>
        <v>67.5</v>
      </c>
      <c r="C148" s="21">
        <f t="shared" si="12"/>
        <v>0</v>
      </c>
      <c r="D148" s="21">
        <f t="shared" si="13"/>
        <v>0</v>
      </c>
      <c r="E148" s="21">
        <f t="shared" si="15"/>
        <v>67.5</v>
      </c>
      <c r="F148" s="23">
        <f t="shared" si="16"/>
        <v>4.2121275978784842</v>
      </c>
      <c r="G148" s="23">
        <f>Parameters!C140</f>
        <v>6.9615623858924639E-3</v>
      </c>
      <c r="H148" s="23">
        <f t="shared" si="17"/>
        <v>2.9322989049970435E-2</v>
      </c>
    </row>
    <row r="149" spans="1:8" x14ac:dyDescent="0.25">
      <c r="A149">
        <v>136</v>
      </c>
      <c r="B149" s="21">
        <f t="shared" si="14"/>
        <v>68</v>
      </c>
      <c r="C149" s="21">
        <f t="shared" si="12"/>
        <v>0</v>
      </c>
      <c r="D149" s="21">
        <f t="shared" si="13"/>
        <v>0</v>
      </c>
      <c r="E149" s="21">
        <f t="shared" si="15"/>
        <v>68</v>
      </c>
      <c r="F149" s="23">
        <f t="shared" si="16"/>
        <v>4.219507705176107</v>
      </c>
      <c r="G149" s="23">
        <f>Parameters!C141</f>
        <v>6.9165564859876042E-3</v>
      </c>
      <c r="H149" s="23">
        <f t="shared" si="17"/>
        <v>2.9184463385910474E-2</v>
      </c>
    </row>
    <row r="150" spans="1:8" x14ac:dyDescent="0.25">
      <c r="A150">
        <v>137</v>
      </c>
      <c r="B150" s="21">
        <f t="shared" si="14"/>
        <v>68.5</v>
      </c>
      <c r="C150" s="21">
        <f t="shared" si="12"/>
        <v>0</v>
      </c>
      <c r="D150" s="21">
        <f t="shared" si="13"/>
        <v>0</v>
      </c>
      <c r="E150" s="21">
        <f t="shared" si="15"/>
        <v>68.5</v>
      </c>
      <c r="F150" s="23">
        <f t="shared" si="16"/>
        <v>4.2268337452681797</v>
      </c>
      <c r="G150" s="23">
        <f>Parameters!C142</f>
        <v>6.8709652159089666E-3</v>
      </c>
      <c r="H150" s="23">
        <f t="shared" si="17"/>
        <v>2.9042427637167884E-2</v>
      </c>
    </row>
    <row r="151" spans="1:8" x14ac:dyDescent="0.25">
      <c r="A151">
        <v>138</v>
      </c>
      <c r="B151" s="21">
        <f t="shared" si="14"/>
        <v>69</v>
      </c>
      <c r="C151" s="21">
        <f t="shared" si="12"/>
        <v>0</v>
      </c>
      <c r="D151" s="21">
        <f t="shared" si="13"/>
        <v>0</v>
      </c>
      <c r="E151" s="21">
        <f t="shared" si="15"/>
        <v>69</v>
      </c>
      <c r="F151" s="23">
        <f t="shared" si="16"/>
        <v>4.2341065045972597</v>
      </c>
      <c r="G151" s="23">
        <f>Parameters!C143</f>
        <v>6.8248300157838808E-3</v>
      </c>
      <c r="H151" s="23">
        <f t="shared" si="17"/>
        <v>2.8897057162601148E-2</v>
      </c>
    </row>
    <row r="152" spans="1:8" x14ac:dyDescent="0.25">
      <c r="A152">
        <v>139</v>
      </c>
      <c r="B152" s="21">
        <f t="shared" si="14"/>
        <v>69.5</v>
      </c>
      <c r="C152" s="21">
        <f t="shared" si="12"/>
        <v>0</v>
      </c>
      <c r="D152" s="21">
        <f t="shared" si="13"/>
        <v>0</v>
      </c>
      <c r="E152" s="21">
        <f t="shared" si="15"/>
        <v>69.5</v>
      </c>
      <c r="F152" s="23">
        <f t="shared" si="16"/>
        <v>4.2413267525707461</v>
      </c>
      <c r="G152" s="23">
        <f>Parameters!C144</f>
        <v>6.7781911115327191E-3</v>
      </c>
      <c r="H152" s="23">
        <f t="shared" si="17"/>
        <v>2.8748523295380964E-2</v>
      </c>
    </row>
    <row r="153" spans="1:8" x14ac:dyDescent="0.25">
      <c r="A153">
        <v>140</v>
      </c>
      <c r="B153" s="21">
        <f t="shared" si="14"/>
        <v>70</v>
      </c>
      <c r="C153" s="21">
        <f t="shared" si="12"/>
        <v>0</v>
      </c>
      <c r="D153" s="21">
        <f t="shared" si="13"/>
        <v>0</v>
      </c>
      <c r="E153" s="21">
        <f t="shared" si="15"/>
        <v>70</v>
      </c>
      <c r="F153" s="23">
        <f t="shared" si="16"/>
        <v>4.2484952420493594</v>
      </c>
      <c r="G153" s="23">
        <f>Parameters!C145</f>
        <v>6.7310875276869768E-3</v>
      </c>
      <c r="H153" s="23">
        <f t="shared" si="17"/>
        <v>2.8596993335195907E-2</v>
      </c>
    </row>
    <row r="154" spans="1:8" x14ac:dyDescent="0.25">
      <c r="A154">
        <v>141</v>
      </c>
      <c r="B154" s="21">
        <f t="shared" si="14"/>
        <v>70.5</v>
      </c>
      <c r="C154" s="21">
        <f t="shared" si="12"/>
        <v>0</v>
      </c>
      <c r="D154" s="21">
        <f t="shared" si="13"/>
        <v>0</v>
      </c>
      <c r="E154" s="21">
        <f t="shared" si="15"/>
        <v>70.5</v>
      </c>
      <c r="F154" s="23">
        <f t="shared" si="16"/>
        <v>4.255612709818223</v>
      </c>
      <c r="G154" s="23">
        <f>Parameters!C146</f>
        <v>6.6835571013992871E-3</v>
      </c>
      <c r="H154" s="23">
        <f t="shared" si="17"/>
        <v>2.8442630547510648E-2</v>
      </c>
    </row>
    <row r="155" spans="1:8" x14ac:dyDescent="0.25">
      <c r="A155">
        <v>142</v>
      </c>
      <c r="B155" s="21">
        <f t="shared" si="14"/>
        <v>71</v>
      </c>
      <c r="C155" s="21">
        <f t="shared" si="12"/>
        <v>0</v>
      </c>
      <c r="D155" s="21">
        <f t="shared" si="13"/>
        <v>0</v>
      </c>
      <c r="E155" s="21">
        <f t="shared" si="15"/>
        <v>71</v>
      </c>
      <c r="F155" s="23">
        <f t="shared" si="16"/>
        <v>4.2626798770413155</v>
      </c>
      <c r="G155" s="23">
        <f>Parameters!C147</f>
        <v>6.635636497539568E-3</v>
      </c>
      <c r="H155" s="23">
        <f t="shared" si="17"/>
        <v>2.8285594169422831E-2</v>
      </c>
    </row>
    <row r="156" spans="1:8" x14ac:dyDescent="0.25">
      <c r="A156">
        <v>143</v>
      </c>
      <c r="B156" s="21">
        <f t="shared" si="14"/>
        <v>71.5</v>
      </c>
      <c r="C156" s="21">
        <f t="shared" si="12"/>
        <v>0</v>
      </c>
      <c r="D156" s="21">
        <f t="shared" si="13"/>
        <v>0</v>
      </c>
      <c r="E156" s="21">
        <f t="shared" si="15"/>
        <v>71.5</v>
      </c>
      <c r="F156" s="23">
        <f t="shared" si="16"/>
        <v>4.2696974496999616</v>
      </c>
      <c r="G156" s="23">
        <f>Parameters!C148</f>
        <v>6.5873612247351913E-3</v>
      </c>
      <c r="H156" s="23">
        <f t="shared" si="17"/>
        <v>2.8126039421504261E-2</v>
      </c>
    </row>
    <row r="157" spans="1:8" x14ac:dyDescent="0.25">
      <c r="A157">
        <v>144</v>
      </c>
      <c r="B157" s="21">
        <f t="shared" si="14"/>
        <v>72</v>
      </c>
      <c r="C157" s="21">
        <f t="shared" si="12"/>
        <v>0</v>
      </c>
      <c r="D157" s="21">
        <f t="shared" si="13"/>
        <v>0</v>
      </c>
      <c r="E157" s="21">
        <f t="shared" si="15"/>
        <v>72</v>
      </c>
      <c r="F157" s="23">
        <f t="shared" si="16"/>
        <v>4.2766661190160553</v>
      </c>
      <c r="G157" s="23">
        <f>Parameters!C149</f>
        <v>6.5387656522906705E-3</v>
      </c>
      <c r="H157" s="23">
        <f t="shared" si="17"/>
        <v>2.7964117525337426E-2</v>
      </c>
    </row>
    <row r="158" spans="1:8" x14ac:dyDescent="0.25">
      <c r="A158">
        <v>145</v>
      </c>
      <c r="B158" s="21">
        <f t="shared" si="14"/>
        <v>72.5</v>
      </c>
      <c r="C158" s="21">
        <f t="shared" si="12"/>
        <v>0</v>
      </c>
      <c r="D158" s="21">
        <f t="shared" si="13"/>
        <v>0</v>
      </c>
      <c r="E158" s="21">
        <f t="shared" si="15"/>
        <v>72.5</v>
      </c>
      <c r="F158" s="23">
        <f t="shared" si="16"/>
        <v>4.2835865618606288</v>
      </c>
      <c r="G158" s="23">
        <f>Parameters!C150</f>
        <v>6.4898830278639656E-3</v>
      </c>
      <c r="H158" s="23">
        <f t="shared" si="17"/>
        <v>2.7799975726205451E-2</v>
      </c>
    </row>
    <row r="159" spans="1:8" x14ac:dyDescent="0.25">
      <c r="A159">
        <v>146</v>
      </c>
      <c r="B159" s="21">
        <f t="shared" si="14"/>
        <v>73</v>
      </c>
      <c r="C159" s="21">
        <f t="shared" si="12"/>
        <v>0</v>
      </c>
      <c r="D159" s="21">
        <f t="shared" si="13"/>
        <v>0</v>
      </c>
      <c r="E159" s="21">
        <f t="shared" si="15"/>
        <v>73</v>
      </c>
      <c r="F159" s="23">
        <f t="shared" si="16"/>
        <v>4.290459441148391</v>
      </c>
      <c r="G159" s="23">
        <f>Parameters!C151</f>
        <v>6.4407454958168046E-3</v>
      </c>
      <c r="H159" s="23">
        <f t="shared" si="17"/>
        <v>2.7633757320561184E-2</v>
      </c>
    </row>
    <row r="160" spans="1:8" x14ac:dyDescent="0.25">
      <c r="A160">
        <v>147</v>
      </c>
      <c r="B160" s="21">
        <f t="shared" si="14"/>
        <v>73.5</v>
      </c>
      <c r="C160" s="21">
        <f t="shared" si="12"/>
        <v>0</v>
      </c>
      <c r="D160" s="21">
        <f t="shared" si="13"/>
        <v>0</v>
      </c>
      <c r="E160" s="21">
        <f t="shared" si="15"/>
        <v>73.5</v>
      </c>
      <c r="F160" s="23">
        <f t="shared" si="16"/>
        <v>4.2972854062187906</v>
      </c>
      <c r="G160" s="23">
        <f>Parameters!C152</f>
        <v>6.3913841161579747E-3</v>
      </c>
      <c r="H160" s="23">
        <f t="shared" si="17"/>
        <v>2.7465601687904247E-2</v>
      </c>
    </row>
    <row r="161" spans="1:8" x14ac:dyDescent="0.25">
      <c r="A161">
        <v>148</v>
      </c>
      <c r="B161" s="21">
        <f t="shared" si="14"/>
        <v>74</v>
      </c>
      <c r="C161" s="21">
        <f t="shared" si="12"/>
        <v>0</v>
      </c>
      <c r="D161" s="21">
        <f t="shared" si="13"/>
        <v>0</v>
      </c>
      <c r="E161" s="21">
        <f t="shared" si="15"/>
        <v>74</v>
      </c>
      <c r="F161" s="23">
        <f t="shared" si="16"/>
        <v>4.3040650932041702</v>
      </c>
      <c r="G161" s="23">
        <f>Parameters!C153</f>
        <v>6.3418288839918761E-3</v>
      </c>
      <c r="H161" s="23">
        <f t="shared" si="17"/>
        <v>2.7295644326663392E-2</v>
      </c>
    </row>
    <row r="162" spans="1:8" x14ac:dyDescent="0.25">
      <c r="A162">
        <v>149</v>
      </c>
      <c r="B162" s="21">
        <f t="shared" si="14"/>
        <v>74.5</v>
      </c>
      <c r="C162" s="21">
        <f t="shared" si="12"/>
        <v>0</v>
      </c>
      <c r="D162" s="21">
        <f t="shared" si="13"/>
        <v>0</v>
      </c>
      <c r="E162" s="21">
        <f t="shared" si="15"/>
        <v>74.5</v>
      </c>
      <c r="F162" s="23">
        <f t="shared" si="16"/>
        <v>4.3107991253855138</v>
      </c>
      <c r="G162" s="23">
        <f>Parameters!C154</f>
        <v>6.2921087494073906E-3</v>
      </c>
      <c r="H162" s="23">
        <f t="shared" si="17"/>
        <v>2.7124016893775919E-2</v>
      </c>
    </row>
    <row r="163" spans="1:8" x14ac:dyDescent="0.25">
      <c r="A163">
        <v>150</v>
      </c>
      <c r="B163" s="21">
        <f t="shared" si="14"/>
        <v>75</v>
      </c>
      <c r="C163" s="21">
        <f t="shared" si="12"/>
        <v>0</v>
      </c>
      <c r="D163" s="21">
        <f t="shared" si="13"/>
        <v>0</v>
      </c>
      <c r="E163" s="21">
        <f t="shared" si="15"/>
        <v>75</v>
      </c>
      <c r="F163" s="23">
        <f t="shared" si="16"/>
        <v>4.3174881135363101</v>
      </c>
      <c r="G163" s="23">
        <f>Parameters!C155</f>
        <v>6.2422516377246854E-3</v>
      </c>
      <c r="H163" s="23">
        <f t="shared" si="17"/>
        <v>2.6950847247578895E-2</v>
      </c>
    </row>
    <row r="164" spans="1:8" x14ac:dyDescent="0.25">
      <c r="A164">
        <v>151</v>
      </c>
      <c r="B164" s="21">
        <f t="shared" si="14"/>
        <v>75.5</v>
      </c>
      <c r="C164" s="21">
        <f t="shared" si="12"/>
        <v>3.5018018069338366</v>
      </c>
      <c r="D164" s="21">
        <f t="shared" si="13"/>
        <v>0</v>
      </c>
      <c r="E164" s="21">
        <f t="shared" si="15"/>
        <v>79.001801806933841</v>
      </c>
      <c r="F164" s="23">
        <f t="shared" si="16"/>
        <v>4.3694706598896369</v>
      </c>
      <c r="G164" s="23">
        <f>Parameters!C156</f>
        <v>6.1922844700573213E-3</v>
      </c>
      <c r="H164" s="23">
        <f t="shared" si="17"/>
        <v>2.7057005309605715E-2</v>
      </c>
    </row>
    <row r="165" spans="1:8" x14ac:dyDescent="0.25">
      <c r="A165">
        <v>152</v>
      </c>
      <c r="B165" s="21">
        <f t="shared" si="14"/>
        <v>76</v>
      </c>
      <c r="C165" s="21">
        <f t="shared" si="12"/>
        <v>7.0036036138676732</v>
      </c>
      <c r="D165" s="21">
        <f t="shared" si="13"/>
        <v>0</v>
      </c>
      <c r="E165" s="21">
        <f t="shared" si="15"/>
        <v>83.003603613867668</v>
      </c>
      <c r="F165" s="23">
        <f t="shared" si="16"/>
        <v>4.4188840238886558</v>
      </c>
      <c r="G165" s="23">
        <f>Parameters!C157</f>
        <v>6.1422331840966264E-3</v>
      </c>
      <c r="H165" s="23">
        <f t="shared" si="17"/>
        <v>2.7141816088203329E-2</v>
      </c>
    </row>
    <row r="166" spans="1:8" x14ac:dyDescent="0.25">
      <c r="A166">
        <v>153</v>
      </c>
      <c r="B166" s="21">
        <f t="shared" si="14"/>
        <v>76.5</v>
      </c>
      <c r="C166" s="21">
        <f t="shared" si="12"/>
        <v>10.505405420801509</v>
      </c>
      <c r="D166" s="21">
        <f t="shared" si="13"/>
        <v>0</v>
      </c>
      <c r="E166" s="21">
        <f t="shared" si="15"/>
        <v>87.005405420801509</v>
      </c>
      <c r="F166" s="23">
        <f t="shared" si="16"/>
        <v>4.4659702479980963</v>
      </c>
      <c r="G166" s="23">
        <f>Parameters!C158</f>
        <v>6.0921227550974648E-3</v>
      </c>
      <c r="H166" s="23">
        <f t="shared" si="17"/>
        <v>2.7207238971417469E-2</v>
      </c>
    </row>
    <row r="167" spans="1:8" x14ac:dyDescent="0.25">
      <c r="A167">
        <v>154</v>
      </c>
      <c r="B167" s="21">
        <f t="shared" si="14"/>
        <v>77</v>
      </c>
      <c r="C167" s="21">
        <f t="shared" si="12"/>
        <v>14.007207227735346</v>
      </c>
      <c r="D167" s="21">
        <f t="shared" si="13"/>
        <v>0</v>
      </c>
      <c r="E167" s="21">
        <f t="shared" si="15"/>
        <v>91.00720722773535</v>
      </c>
      <c r="F167" s="23">
        <f t="shared" si="16"/>
        <v>4.5109387036854551</v>
      </c>
      <c r="G167" s="23">
        <f>Parameters!C159</f>
        <v>6.0419772169949008E-3</v>
      </c>
      <c r="H167" s="23">
        <f t="shared" si="17"/>
        <v>2.725498887492803E-2</v>
      </c>
    </row>
    <row r="168" spans="1:8" x14ac:dyDescent="0.25">
      <c r="A168">
        <v>155</v>
      </c>
      <c r="B168" s="21">
        <f t="shared" si="14"/>
        <v>77.5</v>
      </c>
      <c r="C168" s="21">
        <f t="shared" si="12"/>
        <v>17.509009034669184</v>
      </c>
      <c r="D168" s="21">
        <f t="shared" si="13"/>
        <v>0</v>
      </c>
      <c r="E168" s="21">
        <f t="shared" si="15"/>
        <v>95.009009034669191</v>
      </c>
      <c r="F168" s="23">
        <f t="shared" si="16"/>
        <v>4.5539717190481621</v>
      </c>
      <c r="G168" s="23">
        <f>Parameters!C160</f>
        <v>5.991819683590918E-3</v>
      </c>
      <c r="H168" s="23">
        <f t="shared" si="17"/>
        <v>2.7286577384709149E-2</v>
      </c>
    </row>
    <row r="169" spans="1:8" x14ac:dyDescent="0.25">
      <c r="A169">
        <v>156</v>
      </c>
      <c r="B169" s="21">
        <f t="shared" si="14"/>
        <v>78</v>
      </c>
      <c r="C169" s="21">
        <f t="shared" si="12"/>
        <v>21.010810841603018</v>
      </c>
      <c r="D169" s="21">
        <f t="shared" si="13"/>
        <v>0</v>
      </c>
      <c r="E169" s="21">
        <f t="shared" si="15"/>
        <v>99.010810841603018</v>
      </c>
      <c r="F169" s="23">
        <f t="shared" si="16"/>
        <v>4.5952290445928909</v>
      </c>
      <c r="G169" s="23">
        <f>Parameters!C161</f>
        <v>5.9416723698094169E-3</v>
      </c>
      <c r="H169" s="23">
        <f t="shared" si="17"/>
        <v>2.7303345447203305E-2</v>
      </c>
    </row>
    <row r="170" spans="1:8" x14ac:dyDescent="0.25">
      <c r="A170">
        <v>157</v>
      </c>
      <c r="B170" s="21">
        <f t="shared" si="14"/>
        <v>78.5</v>
      </c>
      <c r="C170" s="21">
        <f t="shared" si="12"/>
        <v>24.512612648536855</v>
      </c>
      <c r="D170" s="21">
        <f t="shared" si="13"/>
        <v>0</v>
      </c>
      <c r="E170" s="21">
        <f t="shared" si="15"/>
        <v>103.01261264853686</v>
      </c>
      <c r="F170" s="23">
        <f t="shared" si="16"/>
        <v>4.634851433631308</v>
      </c>
      <c r="G170" s="23">
        <f>Parameters!C162</f>
        <v>5.8915566129217915E-3</v>
      </c>
      <c r="H170" s="23">
        <f t="shared" si="17"/>
        <v>2.7306489613720578E-2</v>
      </c>
    </row>
    <row r="171" spans="1:8" x14ac:dyDescent="0.25">
      <c r="A171">
        <v>158</v>
      </c>
      <c r="B171" s="21">
        <f t="shared" si="14"/>
        <v>79</v>
      </c>
      <c r="C171" s="21">
        <f t="shared" si="12"/>
        <v>28.014414455470693</v>
      </c>
      <c r="D171" s="21">
        <f t="shared" si="13"/>
        <v>0</v>
      </c>
      <c r="E171" s="21">
        <f t="shared" si="15"/>
        <v>107.0144144554707</v>
      </c>
      <c r="F171" s="23">
        <f t="shared" si="16"/>
        <v>4.6729635399258269</v>
      </c>
      <c r="G171" s="23">
        <f>Parameters!C163</f>
        <v>5.8414928937547432E-3</v>
      </c>
      <c r="H171" s="23">
        <f t="shared" si="17"/>
        <v>2.7297083311251726E-2</v>
      </c>
    </row>
    <row r="172" spans="1:8" x14ac:dyDescent="0.25">
      <c r="A172">
        <v>159</v>
      </c>
      <c r="B172" s="21">
        <f t="shared" si="14"/>
        <v>79.5</v>
      </c>
      <c r="C172" s="21">
        <f t="shared" si="12"/>
        <v>31.51621626240453</v>
      </c>
      <c r="D172" s="21">
        <f t="shared" si="13"/>
        <v>0</v>
      </c>
      <c r="E172" s="21">
        <f t="shared" si="15"/>
        <v>111.01621626240453</v>
      </c>
      <c r="F172" s="23">
        <f t="shared" si="16"/>
        <v>4.7096762830959653</v>
      </c>
      <c r="G172" s="23">
        <f>Parameters!C164</f>
        <v>5.7915008578186015E-3</v>
      </c>
      <c r="H172" s="23">
        <f t="shared" si="17"/>
        <v>2.7276094233598207E-2</v>
      </c>
    </row>
    <row r="173" spans="1:8" x14ac:dyDescent="0.25">
      <c r="A173">
        <v>160</v>
      </c>
      <c r="B173" s="21">
        <f t="shared" si="14"/>
        <v>80</v>
      </c>
      <c r="C173" s="21">
        <f t="shared" si="12"/>
        <v>35.018018069338368</v>
      </c>
      <c r="D173" s="21">
        <f t="shared" si="13"/>
        <v>0</v>
      </c>
      <c r="E173" s="21">
        <f t="shared" si="15"/>
        <v>115.01801806933837</v>
      </c>
      <c r="F173" s="23">
        <f t="shared" si="16"/>
        <v>4.7450887949542109</v>
      </c>
      <c r="G173" s="23">
        <f>Parameters!C165</f>
        <v>5.741599336327066E-3</v>
      </c>
      <c r="H173" s="23">
        <f t="shared" si="17"/>
        <v>2.7244398675922096E-2</v>
      </c>
    </row>
    <row r="174" spans="1:8" x14ac:dyDescent="0.25">
      <c r="A174">
        <v>161</v>
      </c>
      <c r="B174" s="21">
        <f t="shared" si="14"/>
        <v>80.5</v>
      </c>
      <c r="C174" s="21">
        <f t="shared" si="12"/>
        <v>38.519819876272201</v>
      </c>
      <c r="D174" s="21">
        <f t="shared" si="13"/>
        <v>0</v>
      </c>
      <c r="E174" s="21">
        <f t="shared" si="15"/>
        <v>119.01981987627221</v>
      </c>
      <c r="F174" s="23">
        <f t="shared" si="16"/>
        <v>4.7792900328251404</v>
      </c>
      <c r="G174" s="23">
        <f>Parameters!C166</f>
        <v>5.6918063670888279E-3</v>
      </c>
      <c r="H174" s="23">
        <f t="shared" si="17"/>
        <v>2.7202793438998306E-2</v>
      </c>
    </row>
    <row r="175" spans="1:8" x14ac:dyDescent="0.25">
      <c r="A175">
        <v>162</v>
      </c>
      <c r="B175" s="21">
        <f t="shared" si="14"/>
        <v>81</v>
      </c>
      <c r="C175" s="21">
        <f t="shared" si="12"/>
        <v>42.021621683206035</v>
      </c>
      <c r="D175" s="21">
        <f t="shared" si="13"/>
        <v>0</v>
      </c>
      <c r="E175" s="21">
        <f t="shared" si="15"/>
        <v>123.02162168320604</v>
      </c>
      <c r="F175" s="23">
        <f t="shared" si="16"/>
        <v>4.8123601259661868</v>
      </c>
      <c r="G175" s="23">
        <f>Parameters!C167</f>
        <v>5.6421392152359888E-3</v>
      </c>
      <c r="H175" s="23">
        <f t="shared" si="17"/>
        <v>2.7152005784551826E-2</v>
      </c>
    </row>
    <row r="176" spans="1:8" x14ac:dyDescent="0.25">
      <c r="A176">
        <v>163</v>
      </c>
      <c r="B176" s="21">
        <f t="shared" si="14"/>
        <v>81.5</v>
      </c>
      <c r="C176" s="21">
        <f t="shared" si="12"/>
        <v>45.523423490139876</v>
      </c>
      <c r="D176" s="21">
        <f t="shared" si="13"/>
        <v>0</v>
      </c>
      <c r="E176" s="21">
        <f t="shared" si="15"/>
        <v>127.02342349013988</v>
      </c>
      <c r="F176" s="23">
        <f t="shared" si="16"/>
        <v>4.8443715063824273</v>
      </c>
      <c r="G176" s="23">
        <f>Parameters!C168</f>
        <v>5.5926143937656296E-3</v>
      </c>
      <c r="H176" s="23">
        <f t="shared" si="17"/>
        <v>2.709270181534245E-2</v>
      </c>
    </row>
    <row r="177" spans="1:8" x14ac:dyDescent="0.25">
      <c r="A177">
        <v>164</v>
      </c>
      <c r="B177" s="21">
        <f t="shared" si="14"/>
        <v>82</v>
      </c>
      <c r="C177" s="21">
        <f t="shared" si="12"/>
        <v>49.02522529707371</v>
      </c>
      <c r="D177" s="21">
        <f t="shared" si="13"/>
        <v>0</v>
      </c>
      <c r="E177" s="21">
        <f t="shared" si="15"/>
        <v>131.02522529707372</v>
      </c>
      <c r="F177" s="23">
        <f t="shared" si="16"/>
        <v>4.8753898641835933</v>
      </c>
      <c r="G177" s="23">
        <f>Parameters!C169</f>
        <v>5.5432476838764315E-3</v>
      </c>
      <c r="H177" s="23">
        <f t="shared" si="17"/>
        <v>2.7025493572630333E-2</v>
      </c>
    </row>
    <row r="178" spans="1:8" x14ac:dyDescent="0.25">
      <c r="A178">
        <v>165</v>
      </c>
      <c r="B178" s="21">
        <f t="shared" si="14"/>
        <v>82.5</v>
      </c>
      <c r="C178" s="21">
        <f t="shared" si="12"/>
        <v>52.527027104007551</v>
      </c>
      <c r="D178" s="21">
        <f t="shared" si="13"/>
        <v>0</v>
      </c>
      <c r="E178" s="21">
        <f t="shared" si="15"/>
        <v>135.02702710400754</v>
      </c>
      <c r="F178" s="23">
        <f t="shared" si="16"/>
        <v>4.9054749591713556</v>
      </c>
      <c r="G178" s="23">
        <f>Parameters!C170</f>
        <v>5.4940541550787007E-3</v>
      </c>
      <c r="H178" s="23">
        <f t="shared" si="17"/>
        <v>2.6950945082069907E-2</v>
      </c>
    </row>
    <row r="179" spans="1:8" x14ac:dyDescent="0.25">
      <c r="A179">
        <v>166</v>
      </c>
      <c r="B179" s="21">
        <f t="shared" si="14"/>
        <v>83</v>
      </c>
      <c r="C179" s="21">
        <f t="shared" si="12"/>
        <v>56.028828910941385</v>
      </c>
      <c r="D179" s="21">
        <f t="shared" si="13"/>
        <v>0</v>
      </c>
      <c r="E179" s="21">
        <f t="shared" si="15"/>
        <v>139.0288289109414</v>
      </c>
      <c r="F179" s="23">
        <f t="shared" si="16"/>
        <v>4.9346813138628098</v>
      </c>
      <c r="G179" s="23">
        <f>Parameters!C171</f>
        <v>5.4450481850561476E-3</v>
      </c>
      <c r="H179" s="23">
        <f t="shared" si="17"/>
        <v>2.6869577531879178E-2</v>
      </c>
    </row>
    <row r="180" spans="1:8" x14ac:dyDescent="0.25">
      <c r="A180">
        <v>167</v>
      </c>
      <c r="B180" s="21">
        <f t="shared" si="14"/>
        <v>83.5</v>
      </c>
      <c r="C180" s="21">
        <f t="shared" si="12"/>
        <v>59.530630717875219</v>
      </c>
      <c r="D180" s="21">
        <f t="shared" si="13"/>
        <v>0</v>
      </c>
      <c r="E180" s="21">
        <f t="shared" si="15"/>
        <v>143.03063071787523</v>
      </c>
      <c r="F180" s="23">
        <f t="shared" si="16"/>
        <v>4.9630588081464886</v>
      </c>
      <c r="G180" s="23">
        <f>Parameters!C172</f>
        <v>5.3962434792696494E-3</v>
      </c>
      <c r="H180" s="23">
        <f t="shared" si="17"/>
        <v>2.6781873730692286E-2</v>
      </c>
    </row>
    <row r="181" spans="1:8" x14ac:dyDescent="0.25">
      <c r="A181">
        <v>168</v>
      </c>
      <c r="B181" s="21">
        <f t="shared" si="14"/>
        <v>84</v>
      </c>
      <c r="C181" s="21">
        <f t="shared" si="12"/>
        <v>63.03243252480906</v>
      </c>
      <c r="D181" s="21">
        <f t="shared" si="13"/>
        <v>0</v>
      </c>
      <c r="E181" s="21">
        <f t="shared" si="15"/>
        <v>147.03243252480905</v>
      </c>
      <c r="F181" s="23">
        <f t="shared" si="16"/>
        <v>4.9906531918641148</v>
      </c>
      <c r="G181" s="23">
        <f>Parameters!C173</f>
        <v>5.3476530902853451E-3</v>
      </c>
      <c r="H181" s="23">
        <f t="shared" si="17"/>
        <v>2.6688281964014553E-2</v>
      </c>
    </row>
    <row r="182" spans="1:8" x14ac:dyDescent="0.25">
      <c r="A182">
        <v>169</v>
      </c>
      <c r="B182" s="21">
        <f t="shared" si="14"/>
        <v>84.5</v>
      </c>
      <c r="C182" s="21">
        <f t="shared" si="12"/>
        <v>66.534234331742894</v>
      </c>
      <c r="D182" s="21">
        <f t="shared" si="13"/>
        <v>0</v>
      </c>
      <c r="E182" s="21">
        <f t="shared" si="15"/>
        <v>151.03423433174288</v>
      </c>
      <c r="F182" s="23">
        <f t="shared" si="16"/>
        <v>5.0175065285471723</v>
      </c>
      <c r="G182" s="23">
        <f>Parameters!C174</f>
        <v>5.2992894368100755E-3</v>
      </c>
      <c r="H182" s="23">
        <f t="shared" si="17"/>
        <v>2.6589219345855623E-2</v>
      </c>
    </row>
    <row r="183" spans="1:8" x14ac:dyDescent="0.25">
      <c r="A183">
        <v>170</v>
      </c>
      <c r="B183" s="21">
        <f t="shared" si="14"/>
        <v>85</v>
      </c>
      <c r="C183" s="21">
        <f t="shared" si="12"/>
        <v>70.036036138676735</v>
      </c>
      <c r="D183" s="21">
        <f t="shared" si="13"/>
        <v>0</v>
      </c>
      <c r="E183" s="21">
        <f t="shared" si="15"/>
        <v>155.03603613867674</v>
      </c>
      <c r="F183" s="23">
        <f t="shared" si="16"/>
        <v>5.0436575811146209</v>
      </c>
      <c r="G183" s="23">
        <f>Parameters!C175</f>
        <v>5.2511643224355002E-3</v>
      </c>
      <c r="H183" s="23">
        <f t="shared" si="17"/>
        <v>2.6485074744530431E-2</v>
      </c>
    </row>
    <row r="184" spans="1:8" x14ac:dyDescent="0.25">
      <c r="A184">
        <v>171</v>
      </c>
      <c r="B184" s="21">
        <f t="shared" si="14"/>
        <v>85.5</v>
      </c>
      <c r="C184" s="21">
        <f t="shared" si="12"/>
        <v>73.537837945610562</v>
      </c>
      <c r="D184" s="21">
        <f t="shared" si="13"/>
        <v>0</v>
      </c>
      <c r="E184" s="21">
        <f t="shared" si="15"/>
        <v>159.03783794561056</v>
      </c>
      <c r="F184" s="23">
        <f t="shared" si="16"/>
        <v>5.0691421484094867</v>
      </c>
      <c r="G184" s="23">
        <f>Parameters!C176</f>
        <v>5.203288954063026E-3</v>
      </c>
      <c r="H184" s="23">
        <f t="shared" si="17"/>
        <v>2.6376211347394398E-2</v>
      </c>
    </row>
    <row r="185" spans="1:8" x14ac:dyDescent="0.25">
      <c r="A185">
        <v>172</v>
      </c>
      <c r="B185" s="21">
        <f t="shared" si="14"/>
        <v>86</v>
      </c>
      <c r="C185" s="21">
        <f t="shared" si="12"/>
        <v>77.039639752544403</v>
      </c>
      <c r="D185" s="21">
        <f t="shared" si="13"/>
        <v>0</v>
      </c>
      <c r="E185" s="21">
        <f t="shared" si="15"/>
        <v>163.03963975254442</v>
      </c>
      <c r="F185" s="23">
        <f t="shared" si="16"/>
        <v>5.0939933599071088</v>
      </c>
      <c r="G185" s="23">
        <f>Parameters!C177</f>
        <v>5.1556739600212035E-3</v>
      </c>
      <c r="H185" s="23">
        <f t="shared" si="17"/>
        <v>2.6262968918194001E-2</v>
      </c>
    </row>
    <row r="186" spans="1:8" x14ac:dyDescent="0.25">
      <c r="A186">
        <v>173</v>
      </c>
      <c r="B186" s="21">
        <f t="shared" si="14"/>
        <v>86.5</v>
      </c>
      <c r="C186" s="21">
        <f t="shared" si="12"/>
        <v>80.541441559478244</v>
      </c>
      <c r="D186" s="21">
        <f t="shared" si="13"/>
        <v>0</v>
      </c>
      <c r="E186" s="21">
        <f t="shared" si="15"/>
        <v>167.04144155947824</v>
      </c>
      <c r="F186" s="23">
        <f t="shared" si="16"/>
        <v>5.1182419346826471</v>
      </c>
      <c r="G186" s="23">
        <f>Parameters!C178</f>
        <v>5.1083294078500567E-3</v>
      </c>
      <c r="H186" s="23">
        <f t="shared" si="17"/>
        <v>2.6145665791430735E-2</v>
      </c>
    </row>
    <row r="187" spans="1:8" x14ac:dyDescent="0.25">
      <c r="A187">
        <v>174</v>
      </c>
      <c r="B187" s="21">
        <f t="shared" si="14"/>
        <v>87</v>
      </c>
      <c r="C187" s="21">
        <f t="shared" si="12"/>
        <v>84.043243366412071</v>
      </c>
      <c r="D187" s="21">
        <f t="shared" si="13"/>
        <v>0</v>
      </c>
      <c r="E187" s="21">
        <f t="shared" si="15"/>
        <v>171.04324336641207</v>
      </c>
      <c r="F187" s="23">
        <f t="shared" si="16"/>
        <v>5.1419164097162877</v>
      </c>
      <c r="G187" s="23">
        <f>Parameters!C179</f>
        <v>5.0612648217590065E-3</v>
      </c>
      <c r="H187" s="23">
        <f t="shared" si="17"/>
        <v>2.6024600640922418E-2</v>
      </c>
    </row>
    <row r="188" spans="1:8" x14ac:dyDescent="0.25">
      <c r="A188">
        <v>175</v>
      </c>
      <c r="B188" s="21">
        <f t="shared" si="14"/>
        <v>87.5</v>
      </c>
      <c r="C188" s="21">
        <f t="shared" si="12"/>
        <v>87.545045173345912</v>
      </c>
      <c r="D188" s="21">
        <f t="shared" si="13"/>
        <v>0</v>
      </c>
      <c r="E188" s="21">
        <f t="shared" si="15"/>
        <v>175.0450451733459</v>
      </c>
      <c r="F188" s="23">
        <f t="shared" si="16"/>
        <v>5.1650433417921109</v>
      </c>
      <c r="G188" s="23">
        <f>Parameters!C180</f>
        <v>5.0144891997479539E-3</v>
      </c>
      <c r="H188" s="23">
        <f t="shared" si="17"/>
        <v>2.5900054053646621E-2</v>
      </c>
    </row>
    <row r="189" spans="1:8" x14ac:dyDescent="0.25">
      <c r="A189">
        <v>176</v>
      </c>
      <c r="B189" s="21">
        <f t="shared" si="14"/>
        <v>88</v>
      </c>
      <c r="C189" s="21">
        <f t="shared" si="12"/>
        <v>91.046846980279753</v>
      </c>
      <c r="D189" s="21">
        <f t="shared" si="13"/>
        <v>0</v>
      </c>
      <c r="E189" s="21">
        <f t="shared" si="15"/>
        <v>179.04684698027975</v>
      </c>
      <c r="F189" s="23">
        <f t="shared" si="16"/>
        <v>5.1876474865729953</v>
      </c>
      <c r="G189" s="23">
        <f>Parameters!C181</f>
        <v>4.9680110303838591E-3</v>
      </c>
      <c r="H189" s="23">
        <f t="shared" si="17"/>
        <v>2.5772289935037742E-2</v>
      </c>
    </row>
    <row r="190" spans="1:8" x14ac:dyDescent="0.25">
      <c r="A190">
        <v>177</v>
      </c>
      <c r="B190" s="21">
        <f t="shared" si="14"/>
        <v>88.5</v>
      </c>
      <c r="C190" s="21">
        <f t="shared" si="12"/>
        <v>94.548648787213594</v>
      </c>
      <c r="D190" s="21">
        <f t="shared" si="13"/>
        <v>0</v>
      </c>
      <c r="E190" s="21">
        <f t="shared" si="15"/>
        <v>183.04864878721361</v>
      </c>
      <c r="F190" s="23">
        <f t="shared" si="16"/>
        <v>5.2097519578794191</v>
      </c>
      <c r="G190" s="23">
        <f>Parameters!C182</f>
        <v>4.9218383092482524E-3</v>
      </c>
      <c r="H190" s="23">
        <f t="shared" si="17"/>
        <v>2.5641556767972012E-2</v>
      </c>
    </row>
    <row r="191" spans="1:8" x14ac:dyDescent="0.25">
      <c r="A191">
        <v>178</v>
      </c>
      <c r="B191" s="21">
        <f t="shared" si="14"/>
        <v>89</v>
      </c>
      <c r="C191" s="21">
        <f t="shared" si="12"/>
        <v>98.050450594147421</v>
      </c>
      <c r="D191" s="21">
        <f t="shared" si="13"/>
        <v>0</v>
      </c>
      <c r="E191" s="21">
        <f t="shared" si="15"/>
        <v>187.05045059414743</v>
      </c>
      <c r="F191" s="23">
        <f t="shared" si="16"/>
        <v>5.2313783697415204</v>
      </c>
      <c r="G191" s="23">
        <f>Parameters!C183</f>
        <v>4.8759785550168159E-3</v>
      </c>
      <c r="H191" s="23">
        <f t="shared" si="17"/>
        <v>2.5508088744038485E-2</v>
      </c>
    </row>
    <row r="192" spans="1:8" x14ac:dyDescent="0.25">
      <c r="A192">
        <v>179</v>
      </c>
      <c r="B192" s="21">
        <f t="shared" si="14"/>
        <v>89.5</v>
      </c>
      <c r="C192" s="21">
        <f t="shared" si="12"/>
        <v>101.55225240108126</v>
      </c>
      <c r="D192" s="21">
        <f t="shared" si="13"/>
        <v>0</v>
      </c>
      <c r="E192" s="21">
        <f t="shared" si="15"/>
        <v>191.05225240108126</v>
      </c>
      <c r="F192" s="23">
        <f t="shared" si="16"/>
        <v>5.25254696341295</v>
      </c>
      <c r="G192" s="23">
        <f>Parameters!C184</f>
        <v>4.8304388252170009E-3</v>
      </c>
      <c r="H192" s="23">
        <f t="shared" si="17"/>
        <v>2.5372106783345574E-2</v>
      </c>
    </row>
    <row r="193" spans="1:8" x14ac:dyDescent="0.25">
      <c r="A193">
        <v>180</v>
      </c>
      <c r="B193" s="21">
        <f t="shared" si="14"/>
        <v>90</v>
      </c>
      <c r="C193" s="21">
        <f t="shared" si="12"/>
        <v>105.0540542080151</v>
      </c>
      <c r="D193" s="21">
        <f t="shared" si="13"/>
        <v>0</v>
      </c>
      <c r="E193" s="21">
        <f t="shared" si="15"/>
        <v>195.05405420801509</v>
      </c>
      <c r="F193" s="23">
        <f t="shared" si="16"/>
        <v>5.2732767212173739</v>
      </c>
      <c r="G193" s="23">
        <f>Parameters!C185</f>
        <v>4.7852257316189388E-3</v>
      </c>
      <c r="H193" s="23">
        <f t="shared" si="17"/>
        <v>2.5233819456316527E-2</v>
      </c>
    </row>
    <row r="194" spans="1:8" x14ac:dyDescent="0.25">
      <c r="A194">
        <v>181</v>
      </c>
      <c r="B194" s="21">
        <f t="shared" si="14"/>
        <v>90.5</v>
      </c>
      <c r="C194" s="21">
        <f t="shared" si="12"/>
        <v>108.55585601494893</v>
      </c>
      <c r="D194" s="21">
        <f t="shared" si="13"/>
        <v>0</v>
      </c>
      <c r="E194" s="21">
        <f t="shared" si="15"/>
        <v>199.05585601494892</v>
      </c>
      <c r="F194" s="23">
        <f t="shared" si="16"/>
        <v>5.2935854688324557</v>
      </c>
      <c r="G194" s="23">
        <f>Parameters!C186</f>
        <v>4.7403454552876227E-3</v>
      </c>
      <c r="H194" s="23">
        <f t="shared" si="17"/>
        <v>2.5093423819356531E-2</v>
      </c>
    </row>
    <row r="195" spans="1:8" x14ac:dyDescent="0.25">
      <c r="A195">
        <v>182</v>
      </c>
      <c r="B195" s="21">
        <f t="shared" si="14"/>
        <v>91</v>
      </c>
      <c r="C195" s="21">
        <f t="shared" si="12"/>
        <v>112.05765782188277</v>
      </c>
      <c r="D195" s="21">
        <f t="shared" si="13"/>
        <v>0</v>
      </c>
      <c r="E195" s="21">
        <f t="shared" si="15"/>
        <v>203.05765782188277</v>
      </c>
      <c r="F195" s="23">
        <f t="shared" si="16"/>
        <v>5.3134899673925036</v>
      </c>
      <c r="G195" s="23">
        <f>Parameters!C187</f>
        <v>4.6958037612938068E-3</v>
      </c>
      <c r="H195" s="23">
        <f t="shared" si="17"/>
        <v>2.4951106174478627E-2</v>
      </c>
    </row>
    <row r="196" spans="1:8" x14ac:dyDescent="0.25">
      <c r="A196">
        <v>183</v>
      </c>
      <c r="B196" s="21">
        <f t="shared" si="14"/>
        <v>91.5</v>
      </c>
      <c r="C196" s="21">
        <f t="shared" si="12"/>
        <v>115.55945962881661</v>
      </c>
      <c r="D196" s="21">
        <f t="shared" si="13"/>
        <v>0</v>
      </c>
      <c r="E196" s="21">
        <f t="shared" si="15"/>
        <v>207.05945962881663</v>
      </c>
      <c r="F196" s="23">
        <f t="shared" si="16"/>
        <v>5.3330059966021972</v>
      </c>
      <c r="G196" s="23">
        <f>Parameters!C188</f>
        <v>4.6516060130623064E-3</v>
      </c>
      <c r="H196" s="23">
        <f t="shared" si="17"/>
        <v>2.4807042761492117E-2</v>
      </c>
    </row>
    <row r="197" spans="1:8" x14ac:dyDescent="0.25">
      <c r="A197">
        <v>184</v>
      </c>
      <c r="B197" s="21">
        <f t="shared" si="14"/>
        <v>92</v>
      </c>
      <c r="C197" s="21">
        <f t="shared" si="12"/>
        <v>119.06126143575044</v>
      </c>
      <c r="D197" s="21">
        <f t="shared" si="13"/>
        <v>0</v>
      </c>
      <c r="E197" s="21">
        <f t="shared" si="15"/>
        <v>211.06126143575045</v>
      </c>
      <c r="F197" s="23">
        <f t="shared" si="16"/>
        <v>5.3521484298940427</v>
      </c>
      <c r="G197" s="23">
        <f>Parameters!C189</f>
        <v>4.6077571863932269E-3</v>
      </c>
      <c r="H197" s="23">
        <f t="shared" si="17"/>
        <v>2.46614003904875E-2</v>
      </c>
    </row>
    <row r="198" spans="1:8" x14ac:dyDescent="0.25">
      <c r="A198">
        <v>185</v>
      </c>
      <c r="B198" s="21">
        <f t="shared" si="14"/>
        <v>92.5</v>
      </c>
      <c r="C198" s="21">
        <f t="shared" si="12"/>
        <v>122.56306324268428</v>
      </c>
      <c r="D198" s="21">
        <f t="shared" si="13"/>
        <v>0</v>
      </c>
      <c r="E198" s="21">
        <f t="shared" si="15"/>
        <v>215.06306324268428</v>
      </c>
      <c r="F198" s="23">
        <f t="shared" si="16"/>
        <v>5.3709313025263556</v>
      </c>
      <c r="G198" s="23">
        <f>Parameters!C190</f>
        <v>4.5642618831364693E-3</v>
      </c>
      <c r="H198" s="23">
        <f t="shared" si="17"/>
        <v>2.4514337021065553E-2</v>
      </c>
    </row>
    <row r="199" spans="1:8" x14ac:dyDescent="0.25">
      <c r="A199">
        <v>186</v>
      </c>
      <c r="B199" s="21">
        <f t="shared" si="14"/>
        <v>93</v>
      </c>
      <c r="C199" s="21">
        <f t="shared" si="12"/>
        <v>126.06486504961812</v>
      </c>
      <c r="D199" s="21">
        <f t="shared" si="13"/>
        <v>0</v>
      </c>
      <c r="E199" s="21">
        <f t="shared" si="15"/>
        <v>219.06486504961811</v>
      </c>
      <c r="F199" s="23">
        <f t="shared" si="16"/>
        <v>5.389367873402839</v>
      </c>
      <c r="G199" s="23">
        <f>Parameters!C191</f>
        <v>4.521124344518959E-3</v>
      </c>
      <c r="H199" s="23">
        <f t="shared" si="17"/>
        <v>2.4366002294009946E-2</v>
      </c>
    </row>
    <row r="200" spans="1:8" x14ac:dyDescent="0.25">
      <c r="A200">
        <v>187</v>
      </c>
      <c r="B200" s="21">
        <f t="shared" si="14"/>
        <v>93.5</v>
      </c>
      <c r="C200" s="21">
        <f t="shared" si="12"/>
        <v>129.56666685655196</v>
      </c>
      <c r="D200" s="21">
        <f t="shared" si="13"/>
        <v>0</v>
      </c>
      <c r="E200" s="21">
        <f t="shared" si="15"/>
        <v>223.06666685655196</v>
      </c>
      <c r="F200" s="23">
        <f t="shared" si="16"/>
        <v>5.4074706812958082</v>
      </c>
      <c r="G200" s="23">
        <f>Parameters!C192</f>
        <v>4.4783484641461339E-3</v>
      </c>
      <c r="H200" s="23">
        <f t="shared" si="17"/>
        <v>2.421653802049633E-2</v>
      </c>
    </row>
    <row r="201" spans="1:8" x14ac:dyDescent="0.25">
      <c r="A201">
        <v>188</v>
      </c>
      <c r="B201" s="21">
        <f t="shared" si="14"/>
        <v>94</v>
      </c>
      <c r="C201" s="21">
        <f t="shared" si="12"/>
        <v>133.06846866348579</v>
      </c>
      <c r="D201" s="21">
        <f t="shared" si="13"/>
        <v>0</v>
      </c>
      <c r="E201" s="21">
        <f t="shared" si="15"/>
        <v>227.06846866348579</v>
      </c>
      <c r="F201" s="23">
        <f t="shared" si="16"/>
        <v>5.4252515960702272</v>
      </c>
      <c r="G201" s="23">
        <f>Parameters!C193</f>
        <v>4.4359378006685905E-3</v>
      </c>
      <c r="H201" s="23">
        <f t="shared" si="17"/>
        <v>2.4066078633145523E-2</v>
      </c>
    </row>
    <row r="202" spans="1:8" x14ac:dyDescent="0.25">
      <c r="A202">
        <v>189</v>
      </c>
      <c r="B202" s="21">
        <f t="shared" si="14"/>
        <v>94.5</v>
      </c>
      <c r="C202" s="21">
        <f t="shared" si="12"/>
        <v>136.57027047041962</v>
      </c>
      <c r="D202" s="21">
        <f t="shared" si="13"/>
        <v>0</v>
      </c>
      <c r="E202" s="21">
        <f t="shared" si="15"/>
        <v>231.07027047041962</v>
      </c>
      <c r="F202" s="23">
        <f t="shared" si="16"/>
        <v>5.4427218654326461</v>
      </c>
      <c r="G202" s="23">
        <f>Parameters!C194</f>
        <v>4.3938955901104441E-3</v>
      </c>
      <c r="H202" s="23">
        <f t="shared" si="17"/>
        <v>2.3914751602722193E-2</v>
      </c>
    </row>
    <row r="203" spans="1:8" x14ac:dyDescent="0.25">
      <c r="A203">
        <v>190</v>
      </c>
      <c r="B203" s="21">
        <f t="shared" si="14"/>
        <v>95</v>
      </c>
      <c r="C203" s="21">
        <f t="shared" si="12"/>
        <v>140.07207227735347</v>
      </c>
      <c r="D203" s="21">
        <f t="shared" si="13"/>
        <v>0</v>
      </c>
      <c r="E203" s="21">
        <f t="shared" si="15"/>
        <v>235.07207227735347</v>
      </c>
      <c r="F203" s="23">
        <f t="shared" si="16"/>
        <v>5.4598921576661574</v>
      </c>
      <c r="G203" s="23">
        <f>Parameters!C195</f>
        <v>4.3522247578867161E-3</v>
      </c>
      <c r="H203" s="23">
        <f t="shared" si="17"/>
        <v>2.376267782398617E-2</v>
      </c>
    </row>
    <row r="204" spans="1:8" x14ac:dyDescent="0.25">
      <c r="A204">
        <v>191</v>
      </c>
      <c r="B204" s="21">
        <f t="shared" si="14"/>
        <v>95.5</v>
      </c>
      <c r="C204" s="21">
        <f t="shared" si="12"/>
        <v>143.5738740842873</v>
      </c>
      <c r="D204" s="21">
        <f t="shared" si="13"/>
        <v>0</v>
      </c>
      <c r="E204" s="21">
        <f t="shared" si="15"/>
        <v>239.0738740842873</v>
      </c>
      <c r="F204" s="23">
        <f t="shared" si="16"/>
        <v>5.476772600757978</v>
      </c>
      <c r="G204" s="23">
        <f>Parameters!C196</f>
        <v>4.3109279304856555E-3</v>
      </c>
      <c r="H204" s="23">
        <f t="shared" si="17"/>
        <v>2.3609971973526132E-2</v>
      </c>
    </row>
    <row r="205" spans="1:8" x14ac:dyDescent="0.25">
      <c r="A205">
        <v>192</v>
      </c>
      <c r="B205" s="21">
        <f t="shared" si="14"/>
        <v>96</v>
      </c>
      <c r="C205" s="21">
        <f t="shared" ref="C205:C213" si="18">MAX(0,(A205-$B$4))*$B$9</f>
        <v>147.07567589122112</v>
      </c>
      <c r="D205" s="21">
        <f t="shared" ref="D205:D213" si="19">MAX(0,($B$3-A205))*$B$8</f>
        <v>0</v>
      </c>
      <c r="E205" s="21">
        <f t="shared" si="15"/>
        <v>243.07567589122112</v>
      </c>
      <c r="F205" s="23">
        <f t="shared" si="16"/>
        <v>5.4933728182790036</v>
      </c>
      <c r="G205" s="23">
        <f>Parameters!C197</f>
        <v>4.270007446847082E-3</v>
      </c>
      <c r="H205" s="23">
        <f t="shared" si="17"/>
        <v>2.3456742842358689E-2</v>
      </c>
    </row>
    <row r="206" spans="1:8" x14ac:dyDescent="0.25">
      <c r="A206">
        <v>193</v>
      </c>
      <c r="B206" s="21">
        <f t="shared" ref="B206:B213" si="20">A206*$B$7</f>
        <v>96.5</v>
      </c>
      <c r="C206" s="21">
        <f t="shared" si="18"/>
        <v>150.57747769815498</v>
      </c>
      <c r="D206" s="21">
        <f t="shared" si="19"/>
        <v>0</v>
      </c>
      <c r="E206" s="21">
        <f t="shared" ref="E206:E213" si="21">SUM(B206:D206)</f>
        <v>247.07747769815498</v>
      </c>
      <c r="F206" s="23">
        <f t="shared" ref="F206:F213" si="22">IF(E206&gt;0,LN(E206),0)</f>
        <v>5.5097019623336099</v>
      </c>
      <c r="G206" s="23">
        <f>Parameters!C198</f>
        <v>4.2294653694138788E-3</v>
      </c>
      <c r="H206" s="23">
        <f t="shared" ref="H206:H213" si="23">F206*G206</f>
        <v>2.3303093645481693E-2</v>
      </c>
    </row>
    <row r="207" spans="1:8" x14ac:dyDescent="0.25">
      <c r="A207">
        <v>194</v>
      </c>
      <c r="B207" s="21">
        <f t="shared" si="20"/>
        <v>97</v>
      </c>
      <c r="C207" s="21">
        <f t="shared" si="18"/>
        <v>154.07927950508881</v>
      </c>
      <c r="D207" s="21">
        <f t="shared" si="19"/>
        <v>0</v>
      </c>
      <c r="E207" s="21">
        <f t="shared" si="21"/>
        <v>251.07927950508881</v>
      </c>
      <c r="F207" s="23">
        <f t="shared" si="22"/>
        <v>5.5257687438621677</v>
      </c>
      <c r="G207" s="23">
        <f>Parameters!C199</f>
        <v>4.1893034948949385E-3</v>
      </c>
      <c r="H207" s="23">
        <f t="shared" si="23"/>
        <v>2.3149122310642992E-2</v>
      </c>
    </row>
    <row r="208" spans="1:8" x14ac:dyDescent="0.25">
      <c r="A208">
        <v>195</v>
      </c>
      <c r="B208" s="21">
        <f t="shared" si="20"/>
        <v>97.5</v>
      </c>
      <c r="C208" s="21">
        <f t="shared" si="18"/>
        <v>157.58108131202263</v>
      </c>
      <c r="D208" s="21">
        <f t="shared" si="19"/>
        <v>0</v>
      </c>
      <c r="E208" s="21">
        <f t="shared" si="21"/>
        <v>255.08108131202263</v>
      </c>
      <c r="F208" s="23">
        <f t="shared" si="22"/>
        <v>5.5415814605474738</v>
      </c>
      <c r="G208" s="23">
        <f>Parameters!C200</f>
        <v>4.1495233647053679E-3</v>
      </c>
      <c r="H208" s="23">
        <f t="shared" si="23"/>
        <v>2.2994921747959841E-2</v>
      </c>
    </row>
    <row r="209" spans="1:8" x14ac:dyDescent="0.25">
      <c r="A209">
        <v>196</v>
      </c>
      <c r="B209" s="21">
        <f t="shared" si="20"/>
        <v>98</v>
      </c>
      <c r="C209" s="21">
        <f t="shared" si="18"/>
        <v>161.08288311895649</v>
      </c>
      <c r="D209" s="21">
        <f t="shared" si="19"/>
        <v>0</v>
      </c>
      <c r="E209" s="21">
        <f t="shared" si="21"/>
        <v>259.08288311895649</v>
      </c>
      <c r="F209" s="23">
        <f t="shared" si="22"/>
        <v>5.5571480225489083</v>
      </c>
      <c r="G209" s="23">
        <f>Parameters!C201</f>
        <v>4.110126275128914E-3</v>
      </c>
      <c r="H209" s="23">
        <f t="shared" si="23"/>
        <v>2.2840580102258954E-2</v>
      </c>
    </row>
    <row r="210" spans="1:8" x14ac:dyDescent="0.25">
      <c r="A210">
        <v>197</v>
      </c>
      <c r="B210" s="21">
        <f t="shared" si="20"/>
        <v>98.5</v>
      </c>
      <c r="C210" s="21">
        <f t="shared" si="18"/>
        <v>164.58468492589031</v>
      </c>
      <c r="D210" s="21">
        <f t="shared" si="19"/>
        <v>0</v>
      </c>
      <c r="E210" s="21">
        <f t="shared" si="21"/>
        <v>263.08468492589031</v>
      </c>
      <c r="F210" s="23">
        <f t="shared" si="22"/>
        <v>5.5724759762641378</v>
      </c>
      <c r="G210" s="23">
        <f>Parameters!C202</f>
        <v>4.0711132871710824E-3</v>
      </c>
      <c r="H210" s="23">
        <f t="shared" si="23"/>
        <v>2.2686180989410581E-2</v>
      </c>
    </row>
    <row r="211" spans="1:8" x14ac:dyDescent="0.25">
      <c r="A211">
        <v>198</v>
      </c>
      <c r="B211" s="21">
        <f t="shared" si="20"/>
        <v>99</v>
      </c>
      <c r="C211" s="21">
        <f t="shared" si="18"/>
        <v>168.08648673282414</v>
      </c>
      <c r="D211" s="21">
        <f t="shared" si="19"/>
        <v>0</v>
      </c>
      <c r="E211" s="21">
        <f t="shared" si="21"/>
        <v>267.08648673282414</v>
      </c>
      <c r="F211" s="23">
        <f t="shared" si="22"/>
        <v>5.5875725262970359</v>
      </c>
      <c r="G211" s="23">
        <f>Parameters!C203</f>
        <v>4.0324852361383638E-3</v>
      </c>
      <c r="H211" s="23">
        <f t="shared" si="23"/>
        <v>2.2531803718145137E-2</v>
      </c>
    </row>
    <row r="212" spans="1:8" x14ac:dyDescent="0.25">
      <c r="A212">
        <v>199</v>
      </c>
      <c r="B212" s="21">
        <f t="shared" si="20"/>
        <v>99.5</v>
      </c>
      <c r="C212" s="21">
        <f t="shared" si="18"/>
        <v>171.588288539758</v>
      </c>
      <c r="D212" s="21">
        <f t="shared" si="19"/>
        <v>0</v>
      </c>
      <c r="E212" s="21">
        <f t="shared" si="21"/>
        <v>271.08828853975797</v>
      </c>
      <c r="F212" s="23">
        <f t="shared" si="22"/>
        <v>5.6024445557919105</v>
      </c>
      <c r="G212" s="23">
        <f>Parameters!C204</f>
        <v>3.9942427409306895E-3</v>
      </c>
      <c r="H212" s="23">
        <f t="shared" si="23"/>
        <v>2.2377523498438499E-2</v>
      </c>
    </row>
    <row r="213" spans="1:8" x14ac:dyDescent="0.25">
      <c r="A213">
        <v>200</v>
      </c>
      <c r="B213" s="21">
        <f t="shared" si="20"/>
        <v>100</v>
      </c>
      <c r="C213" s="21">
        <f t="shared" si="18"/>
        <v>175.09009034669182</v>
      </c>
      <c r="D213" s="21">
        <f t="shared" si="19"/>
        <v>0</v>
      </c>
      <c r="E213" s="21">
        <f t="shared" si="21"/>
        <v>275.0900903466918</v>
      </c>
      <c r="F213" s="23">
        <f t="shared" si="22"/>
        <v>5.6170986452776921</v>
      </c>
      <c r="G213" s="23">
        <f>Parameters!C205</f>
        <v>3.9563862130587739E-3</v>
      </c>
      <c r="H213" s="23">
        <f t="shared" si="23"/>
        <v>2.2223411637567778E-2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tabSelected="1" workbookViewId="0">
      <selection activeCell="K13" sqref="K13"/>
    </sheetView>
  </sheetViews>
  <sheetFormatPr defaultRowHeight="15" x14ac:dyDescent="0.25"/>
  <cols>
    <col min="2" max="3" width="9.28515625" customWidth="1"/>
    <col min="4" max="5" width="9.5703125" customWidth="1"/>
    <col min="6" max="6" width="9.28515625" customWidth="1"/>
    <col min="7" max="8" width="9.140625" customWidth="1"/>
  </cols>
  <sheetData>
    <row r="1" spans="1:11" x14ac:dyDescent="0.25">
      <c r="B1" t="s">
        <v>15</v>
      </c>
      <c r="C1" t="s">
        <v>12</v>
      </c>
    </row>
    <row r="2" spans="1:11" x14ac:dyDescent="0.25">
      <c r="A2" t="s">
        <v>16</v>
      </c>
      <c r="C2" s="20">
        <v>100</v>
      </c>
    </row>
    <row r="3" spans="1:11" x14ac:dyDescent="0.25">
      <c r="A3" t="s">
        <v>14</v>
      </c>
      <c r="B3" s="19">
        <v>80</v>
      </c>
      <c r="C3" s="19">
        <v>4.71</v>
      </c>
    </row>
    <row r="4" spans="1:11" x14ac:dyDescent="0.25">
      <c r="A4" t="s">
        <v>13</v>
      </c>
      <c r="B4" s="19">
        <v>150</v>
      </c>
      <c r="C4" s="20">
        <f>ii!B16</f>
        <v>12.933341889972848</v>
      </c>
    </row>
    <row r="6" spans="1:11" x14ac:dyDescent="0.25">
      <c r="B6" t="s">
        <v>18</v>
      </c>
      <c r="C6" t="s">
        <v>19</v>
      </c>
    </row>
    <row r="7" spans="1:11" x14ac:dyDescent="0.25">
      <c r="A7" t="s">
        <v>0</v>
      </c>
      <c r="B7" s="16">
        <v>0</v>
      </c>
      <c r="C7" s="20">
        <f>B7*C2</f>
        <v>0</v>
      </c>
      <c r="K7" s="24" t="s">
        <v>62</v>
      </c>
    </row>
    <row r="8" spans="1:11" x14ac:dyDescent="0.25">
      <c r="A8" t="s">
        <v>2</v>
      </c>
      <c r="B8" s="16">
        <v>10.181950189545452</v>
      </c>
      <c r="C8" s="20">
        <f>B8*C3</f>
        <v>47.95698539275908</v>
      </c>
      <c r="D8" t="s">
        <v>50</v>
      </c>
      <c r="K8" s="24" t="s">
        <v>63</v>
      </c>
    </row>
    <row r="9" spans="1:11" x14ac:dyDescent="0.25">
      <c r="A9" t="s">
        <v>1</v>
      </c>
      <c r="B9" s="16">
        <f>C9/C4</f>
        <v>4.0239417661717889</v>
      </c>
      <c r="C9" s="20">
        <f>C10-C7-C8</f>
        <v>52.04301460724092</v>
      </c>
      <c r="K9" s="24" t="s">
        <v>64</v>
      </c>
    </row>
    <row r="10" spans="1:11" x14ac:dyDescent="0.25">
      <c r="A10" t="s">
        <v>17</v>
      </c>
      <c r="C10" s="20">
        <v>100</v>
      </c>
      <c r="G10" t="s">
        <v>9</v>
      </c>
      <c r="H10" s="22">
        <f>SUM(H13:H213)</f>
        <v>2.2616362580559981</v>
      </c>
      <c r="K10" s="24" t="s">
        <v>65</v>
      </c>
    </row>
    <row r="12" spans="1:11" x14ac:dyDescent="0.25">
      <c r="A12" t="s">
        <v>0</v>
      </c>
      <c r="B12" t="s">
        <v>5</v>
      </c>
      <c r="C12" t="s">
        <v>3</v>
      </c>
      <c r="D12" t="s">
        <v>4</v>
      </c>
      <c r="E12" t="s">
        <v>6</v>
      </c>
      <c r="F12" t="s">
        <v>8</v>
      </c>
      <c r="G12" t="s">
        <v>7</v>
      </c>
      <c r="H12" t="s">
        <v>43</v>
      </c>
    </row>
    <row r="13" spans="1:11" x14ac:dyDescent="0.25">
      <c r="A13">
        <v>0</v>
      </c>
      <c r="B13" s="21">
        <f>A13*$B$7</f>
        <v>0</v>
      </c>
      <c r="C13" s="21">
        <f t="shared" ref="C13:C76" si="0">MAX(0,(A13-$B$4))*$B$9</f>
        <v>0</v>
      </c>
      <c r="D13" s="21">
        <f t="shared" ref="D13:D76" si="1">MAX(0,($B$3-A13))*$B$8</f>
        <v>814.55601516363618</v>
      </c>
      <c r="E13" s="21">
        <f>SUM(B13:D13)</f>
        <v>814.55601516363618</v>
      </c>
      <c r="F13" s="23">
        <f>IF(E13&gt;0,LN(E13),0)</f>
        <v>6.7026431981312031</v>
      </c>
      <c r="G13" s="23">
        <f>Parameters!C5</f>
        <v>1.0516614186733577E-3</v>
      </c>
      <c r="H13" s="23">
        <f>F13*G13</f>
        <v>7.0489112546079924E-3</v>
      </c>
    </row>
    <row r="14" spans="1:11" x14ac:dyDescent="0.25">
      <c r="A14">
        <v>1</v>
      </c>
      <c r="B14" s="21">
        <f t="shared" ref="B14:B77" si="2">A14*$B$7</f>
        <v>0</v>
      </c>
      <c r="C14" s="21">
        <f t="shared" si="0"/>
        <v>0</v>
      </c>
      <c r="D14" s="21">
        <f t="shared" si="1"/>
        <v>804.37406497409074</v>
      </c>
      <c r="E14" s="21">
        <f t="shared" ref="E14:E77" si="3">SUM(B14:D14)</f>
        <v>804.37406497409074</v>
      </c>
      <c r="F14" s="23">
        <f t="shared" ref="F14:F77" si="4">IF(E14&gt;0,LN(E14),0)</f>
        <v>6.6900644159243425</v>
      </c>
      <c r="G14" s="23">
        <f>Parameters!C6</f>
        <v>1.0516614186733579E-3</v>
      </c>
      <c r="H14" s="23">
        <f t="shared" ref="H14:H77" si="5">F14*G14</f>
        <v>7.0356826346671432E-3</v>
      </c>
    </row>
    <row r="15" spans="1:11" x14ac:dyDescent="0.25">
      <c r="A15">
        <v>2</v>
      </c>
      <c r="B15" s="21">
        <f t="shared" si="2"/>
        <v>0</v>
      </c>
      <c r="C15" s="21">
        <f t="shared" si="0"/>
        <v>0</v>
      </c>
      <c r="D15" s="21">
        <f t="shared" si="1"/>
        <v>794.1921147845452</v>
      </c>
      <c r="E15" s="21">
        <f t="shared" si="3"/>
        <v>794.1921147845452</v>
      </c>
      <c r="F15" s="23">
        <f t="shared" si="4"/>
        <v>6.6773253901469127</v>
      </c>
      <c r="G15" s="23">
        <f>Parameters!C7</f>
        <v>1.0516614186741676E-3</v>
      </c>
      <c r="H15" s="23">
        <f t="shared" si="5"/>
        <v>7.0222854927509413E-3</v>
      </c>
    </row>
    <row r="16" spans="1:11" x14ac:dyDescent="0.25">
      <c r="A16">
        <v>3</v>
      </c>
      <c r="B16" s="21">
        <f t="shared" si="2"/>
        <v>0</v>
      </c>
      <c r="C16" s="21">
        <f t="shared" si="0"/>
        <v>0</v>
      </c>
      <c r="D16" s="21">
        <f t="shared" si="1"/>
        <v>784.01016459499976</v>
      </c>
      <c r="E16" s="21">
        <f t="shared" si="3"/>
        <v>784.01016459499976</v>
      </c>
      <c r="F16" s="23">
        <f t="shared" si="4"/>
        <v>6.6644219853110052</v>
      </c>
      <c r="G16" s="23">
        <f>Parameters!C8</f>
        <v>1.0516614188224615E-3</v>
      </c>
      <c r="H16" s="23">
        <f t="shared" si="5"/>
        <v>7.0087154807037776E-3</v>
      </c>
    </row>
    <row r="17" spans="1:8" x14ac:dyDescent="0.25">
      <c r="A17">
        <v>4</v>
      </c>
      <c r="B17" s="21">
        <f t="shared" si="2"/>
        <v>0</v>
      </c>
      <c r="C17" s="21">
        <f t="shared" si="0"/>
        <v>0</v>
      </c>
      <c r="D17" s="21">
        <f t="shared" si="1"/>
        <v>773.82821440545433</v>
      </c>
      <c r="E17" s="21">
        <f t="shared" si="3"/>
        <v>773.82821440545433</v>
      </c>
      <c r="F17" s="23">
        <f t="shared" si="4"/>
        <v>6.6513499037436521</v>
      </c>
      <c r="G17" s="23">
        <f>Parameters!C9</f>
        <v>1.0516614240588587E-3</v>
      </c>
      <c r="H17" s="23">
        <f t="shared" si="5"/>
        <v>6.9949681116848019E-3</v>
      </c>
    </row>
    <row r="18" spans="1:8" x14ac:dyDescent="0.25">
      <c r="A18">
        <v>5</v>
      </c>
      <c r="B18" s="21">
        <f t="shared" si="2"/>
        <v>0</v>
      </c>
      <c r="C18" s="21">
        <f t="shared" si="0"/>
        <v>0</v>
      </c>
      <c r="D18" s="21">
        <f t="shared" si="1"/>
        <v>763.6462642159089</v>
      </c>
      <c r="E18" s="21">
        <f t="shared" si="3"/>
        <v>763.6462642159089</v>
      </c>
      <c r="F18" s="23">
        <f t="shared" si="4"/>
        <v>6.6381046769936312</v>
      </c>
      <c r="G18" s="23">
        <f>Parameters!C10</f>
        <v>1.0516614958079821E-3</v>
      </c>
      <c r="H18" s="23">
        <f t="shared" si="5"/>
        <v>6.9810390939370843E-3</v>
      </c>
    </row>
    <row r="19" spans="1:8" x14ac:dyDescent="0.25">
      <c r="A19">
        <v>6</v>
      </c>
      <c r="B19" s="21">
        <f t="shared" si="2"/>
        <v>0</v>
      </c>
      <c r="C19" s="21">
        <f t="shared" si="0"/>
        <v>0</v>
      </c>
      <c r="D19" s="21">
        <f t="shared" si="1"/>
        <v>753.46431402636347</v>
      </c>
      <c r="E19" s="21">
        <f t="shared" si="3"/>
        <v>753.46431402636347</v>
      </c>
      <c r="F19" s="23">
        <f t="shared" si="4"/>
        <v>6.6246816566614912</v>
      </c>
      <c r="G19" s="23">
        <f>Parameters!C11</f>
        <v>1.0516620320301874E-3</v>
      </c>
      <c r="H19" s="23">
        <f t="shared" si="5"/>
        <v>6.9669261725977321E-3</v>
      </c>
    </row>
    <row r="20" spans="1:8" x14ac:dyDescent="0.25">
      <c r="A20">
        <v>7</v>
      </c>
      <c r="B20" s="21">
        <f t="shared" si="2"/>
        <v>0</v>
      </c>
      <c r="C20" s="21">
        <f t="shared" si="0"/>
        <v>0</v>
      </c>
      <c r="D20" s="21">
        <f t="shared" si="1"/>
        <v>743.28236383681804</v>
      </c>
      <c r="E20" s="21">
        <f t="shared" si="3"/>
        <v>743.28236383681804</v>
      </c>
      <c r="F20" s="23">
        <f t="shared" si="4"/>
        <v>6.611076004605712</v>
      </c>
      <c r="G20" s="23">
        <f>Parameters!C12</f>
        <v>1.0516646816636339E-3</v>
      </c>
      <c r="H20" s="23">
        <f t="shared" si="5"/>
        <v>6.9526351418377546E-3</v>
      </c>
    </row>
    <row r="21" spans="1:8" x14ac:dyDescent="0.25">
      <c r="A21">
        <v>8</v>
      </c>
      <c r="B21" s="21">
        <f t="shared" si="2"/>
        <v>0</v>
      </c>
      <c r="C21" s="21">
        <f t="shared" si="0"/>
        <v>0</v>
      </c>
      <c r="D21" s="21">
        <f t="shared" si="1"/>
        <v>733.10041364727249</v>
      </c>
      <c r="E21" s="21">
        <f t="shared" si="3"/>
        <v>733.10041364727249</v>
      </c>
      <c r="F21" s="23">
        <f t="shared" si="4"/>
        <v>6.5972826824733763</v>
      </c>
      <c r="G21" s="23">
        <f>Parameters!C13</f>
        <v>1.0516744224082593E-3</v>
      </c>
      <c r="H21" s="23">
        <f t="shared" si="5"/>
        <v>6.9381934545541995E-3</v>
      </c>
    </row>
    <row r="22" spans="1:8" x14ac:dyDescent="0.25">
      <c r="A22">
        <v>9</v>
      </c>
      <c r="B22" s="21">
        <f t="shared" si="2"/>
        <v>0</v>
      </c>
      <c r="C22" s="21">
        <f t="shared" si="0"/>
        <v>0</v>
      </c>
      <c r="D22" s="21">
        <f t="shared" si="1"/>
        <v>722.91846345772706</v>
      </c>
      <c r="E22" s="21">
        <f t="shared" si="3"/>
        <v>722.91846345772706</v>
      </c>
      <c r="F22" s="23">
        <f t="shared" si="4"/>
        <v>6.5832964404986365</v>
      </c>
      <c r="G22" s="23">
        <f>Parameters!C14</f>
        <v>1.0517031822450808E-3</v>
      </c>
      <c r="H22" s="23">
        <f t="shared" si="5"/>
        <v>6.9236738161351291E-3</v>
      </c>
    </row>
    <row r="23" spans="1:8" x14ac:dyDescent="0.25">
      <c r="A23">
        <v>10</v>
      </c>
      <c r="B23" s="21">
        <f t="shared" si="2"/>
        <v>0</v>
      </c>
      <c r="C23" s="21">
        <f t="shared" si="0"/>
        <v>0</v>
      </c>
      <c r="D23" s="21">
        <f t="shared" si="1"/>
        <v>712.73651326818162</v>
      </c>
      <c r="E23" s="21">
        <f t="shared" si="3"/>
        <v>712.73651326818162</v>
      </c>
      <c r="F23" s="23">
        <f t="shared" si="4"/>
        <v>6.5691118055066804</v>
      </c>
      <c r="G23" s="23">
        <f>Parameters!C15</f>
        <v>1.0517750043587777E-3</v>
      </c>
      <c r="H23" s="23">
        <f t="shared" si="5"/>
        <v>6.9092275978700863E-3</v>
      </c>
    </row>
    <row r="24" spans="1:8" x14ac:dyDescent="0.25">
      <c r="A24">
        <v>11</v>
      </c>
      <c r="B24" s="21">
        <f t="shared" si="2"/>
        <v>0</v>
      </c>
      <c r="C24" s="21">
        <f t="shared" si="0"/>
        <v>0</v>
      </c>
      <c r="D24" s="21">
        <f t="shared" si="1"/>
        <v>702.55456307863619</v>
      </c>
      <c r="E24" s="21">
        <f t="shared" si="3"/>
        <v>702.55456307863619</v>
      </c>
      <c r="F24" s="23">
        <f t="shared" si="4"/>
        <v>6.5547230680545807</v>
      </c>
      <c r="G24" s="23">
        <f>Parameters!C16</f>
        <v>1.0519323262863573E-3</v>
      </c>
      <c r="H24" s="23">
        <f t="shared" si="5"/>
        <v>6.8951250851415043E-3</v>
      </c>
    </row>
    <row r="25" spans="1:8" x14ac:dyDescent="0.25">
      <c r="A25">
        <v>12</v>
      </c>
      <c r="B25" s="21">
        <f t="shared" si="2"/>
        <v>0</v>
      </c>
      <c r="C25" s="21">
        <f t="shared" si="0"/>
        <v>0</v>
      </c>
      <c r="D25" s="21">
        <f t="shared" si="1"/>
        <v>692.37261288909076</v>
      </c>
      <c r="E25" s="21">
        <f t="shared" si="3"/>
        <v>692.37261288909076</v>
      </c>
      <c r="F25" s="23">
        <f t="shared" si="4"/>
        <v>6.540124268633428</v>
      </c>
      <c r="G25" s="23">
        <f>Parameters!C17</f>
        <v>1.0522426371611291E-3</v>
      </c>
      <c r="H25" s="23">
        <f t="shared" si="5"/>
        <v>6.881797607788339E-3</v>
      </c>
    </row>
    <row r="26" spans="1:8" x14ac:dyDescent="0.25">
      <c r="A26">
        <v>13</v>
      </c>
      <c r="B26" s="21">
        <f t="shared" si="2"/>
        <v>0</v>
      </c>
      <c r="C26" s="21">
        <f t="shared" si="0"/>
        <v>0</v>
      </c>
      <c r="D26" s="21">
        <f t="shared" si="1"/>
        <v>682.19066269954533</v>
      </c>
      <c r="E26" s="21">
        <f t="shared" si="3"/>
        <v>682.19066269954533</v>
      </c>
      <c r="F26" s="23">
        <f t="shared" si="4"/>
        <v>6.5253091828482876</v>
      </c>
      <c r="G26" s="23">
        <f>Parameters!C18</f>
        <v>1.0528046669441701E-3</v>
      </c>
      <c r="H26" s="23">
        <f t="shared" si="5"/>
        <v>6.8698759609563259E-3</v>
      </c>
    </row>
    <row r="27" spans="1:8" x14ac:dyDescent="0.25">
      <c r="A27">
        <v>14</v>
      </c>
      <c r="B27" s="21">
        <f t="shared" si="2"/>
        <v>0</v>
      </c>
      <c r="C27" s="21">
        <f t="shared" si="0"/>
        <v>0</v>
      </c>
      <c r="D27" s="21">
        <f t="shared" si="1"/>
        <v>672.00871250999978</v>
      </c>
      <c r="E27" s="21">
        <f t="shared" si="3"/>
        <v>672.00871250999978</v>
      </c>
      <c r="F27" s="23">
        <f t="shared" si="4"/>
        <v>6.5102713054837462</v>
      </c>
      <c r="G27" s="23">
        <f>Parameters!C19</f>
        <v>1.0537533353597221E-3</v>
      </c>
      <c r="H27" s="23">
        <f t="shared" si="5"/>
        <v>6.8602201022501903E-3</v>
      </c>
    </row>
    <row r="28" spans="1:8" x14ac:dyDescent="0.25">
      <c r="A28">
        <v>15</v>
      </c>
      <c r="B28" s="21">
        <f t="shared" si="2"/>
        <v>0</v>
      </c>
      <c r="C28" s="21">
        <f t="shared" si="0"/>
        <v>0</v>
      </c>
      <c r="D28" s="21">
        <f t="shared" si="1"/>
        <v>661.82676232045435</v>
      </c>
      <c r="E28" s="21">
        <f t="shared" si="3"/>
        <v>661.82676232045435</v>
      </c>
      <c r="F28" s="23">
        <f t="shared" si="4"/>
        <v>6.4950038333529578</v>
      </c>
      <c r="G28" s="23">
        <f>Parameters!C20</f>
        <v>1.0552628857386131E-3</v>
      </c>
      <c r="H28" s="23">
        <f t="shared" si="5"/>
        <v>6.8539364880673961E-3</v>
      </c>
    </row>
    <row r="29" spans="1:8" x14ac:dyDescent="0.25">
      <c r="A29">
        <v>16</v>
      </c>
      <c r="B29" s="21">
        <f t="shared" si="2"/>
        <v>0</v>
      </c>
      <c r="C29" s="21">
        <f t="shared" si="0"/>
        <v>0</v>
      </c>
      <c r="D29" s="21">
        <f t="shared" si="1"/>
        <v>651.64481213090892</v>
      </c>
      <c r="E29" s="21">
        <f t="shared" si="3"/>
        <v>651.64481213090892</v>
      </c>
      <c r="F29" s="23">
        <f t="shared" si="4"/>
        <v>6.4794996468169934</v>
      </c>
      <c r="G29" s="23">
        <f>Parameters!C21</f>
        <v>1.057547880803288E-3</v>
      </c>
      <c r="H29" s="23">
        <f t="shared" si="5"/>
        <v>6.8523811201569645E-3</v>
      </c>
    </row>
    <row r="30" spans="1:8" x14ac:dyDescent="0.25">
      <c r="A30">
        <v>17</v>
      </c>
      <c r="B30" s="21">
        <f t="shared" si="2"/>
        <v>0</v>
      </c>
      <c r="C30" s="21">
        <f t="shared" si="0"/>
        <v>0</v>
      </c>
      <c r="D30" s="21">
        <f t="shared" si="1"/>
        <v>641.46286194136349</v>
      </c>
      <c r="E30" s="21">
        <f t="shared" si="3"/>
        <v>641.46286194136349</v>
      </c>
      <c r="F30" s="23">
        <f t="shared" si="4"/>
        <v>6.4637512898488536</v>
      </c>
      <c r="G30" s="23">
        <f>Parameters!C22</f>
        <v>1.0608619869123639E-3</v>
      </c>
      <c r="H30" s="23">
        <f t="shared" si="5"/>
        <v>6.8571480362564097E-3</v>
      </c>
    </row>
    <row r="31" spans="1:8" x14ac:dyDescent="0.25">
      <c r="A31">
        <v>18</v>
      </c>
      <c r="B31" s="21">
        <f t="shared" si="2"/>
        <v>0</v>
      </c>
      <c r="C31" s="21">
        <f t="shared" si="0"/>
        <v>0</v>
      </c>
      <c r="D31" s="21">
        <f t="shared" si="1"/>
        <v>631.28091175181805</v>
      </c>
      <c r="E31" s="21">
        <f t="shared" si="3"/>
        <v>631.28091175181805</v>
      </c>
      <c r="F31" s="23">
        <f t="shared" si="4"/>
        <v>6.4477509485024127</v>
      </c>
      <c r="G31" s="23">
        <f>Parameters!C23</f>
        <v>1.0654946839142123E-3</v>
      </c>
      <c r="H31" s="23">
        <f t="shared" si="5"/>
        <v>6.8700443588321407E-3</v>
      </c>
    </row>
    <row r="32" spans="1:8" x14ac:dyDescent="0.25">
      <c r="A32">
        <v>19</v>
      </c>
      <c r="B32" s="21">
        <f t="shared" si="2"/>
        <v>0</v>
      </c>
      <c r="C32" s="21">
        <f t="shared" si="0"/>
        <v>0</v>
      </c>
      <c r="D32" s="21">
        <f t="shared" si="1"/>
        <v>621.09896156227251</v>
      </c>
      <c r="E32" s="21">
        <f t="shared" si="3"/>
        <v>621.09896156227251</v>
      </c>
      <c r="F32" s="23">
        <f t="shared" si="4"/>
        <v>6.4314904276306324</v>
      </c>
      <c r="G32" s="23">
        <f>Parameters!C24</f>
        <v>1.0717661921390079E-3</v>
      </c>
      <c r="H32" s="23">
        <f t="shared" si="5"/>
        <v>6.8930540054001621E-3</v>
      </c>
    </row>
    <row r="33" spans="1:8" x14ac:dyDescent="0.25">
      <c r="A33">
        <v>20</v>
      </c>
      <c r="B33" s="21">
        <f t="shared" si="2"/>
        <v>0</v>
      </c>
      <c r="C33" s="21">
        <f t="shared" si="0"/>
        <v>0</v>
      </c>
      <c r="D33" s="21">
        <f t="shared" si="1"/>
        <v>610.91701137272707</v>
      </c>
      <c r="E33" s="21">
        <f t="shared" si="3"/>
        <v>610.91701137272707</v>
      </c>
      <c r="F33" s="23">
        <f t="shared" si="4"/>
        <v>6.4149611256794214</v>
      </c>
      <c r="G33" s="23">
        <f>Parameters!C25</f>
        <v>1.0800210031529163E-3</v>
      </c>
      <c r="H33" s="23">
        <f t="shared" si="5"/>
        <v>6.9282927501432504E-3</v>
      </c>
    </row>
    <row r="34" spans="1:8" x14ac:dyDescent="0.25">
      <c r="A34">
        <v>21</v>
      </c>
      <c r="B34" s="21">
        <f t="shared" si="2"/>
        <v>0</v>
      </c>
      <c r="C34" s="21">
        <f t="shared" si="0"/>
        <v>0</v>
      </c>
      <c r="D34" s="21">
        <f t="shared" si="1"/>
        <v>600.73506118318164</v>
      </c>
      <c r="E34" s="21">
        <f t="shared" si="3"/>
        <v>600.73506118318164</v>
      </c>
      <c r="F34" s="23">
        <f t="shared" si="4"/>
        <v>6.3981540073630407</v>
      </c>
      <c r="G34" s="23">
        <f>Parameters!C26</f>
        <v>1.0906204426859322E-3</v>
      </c>
      <c r="H34" s="23">
        <f t="shared" si="5"/>
        <v>6.9779575558830504E-3</v>
      </c>
    </row>
    <row r="35" spans="1:8" x14ac:dyDescent="0.25">
      <c r="A35">
        <v>22</v>
      </c>
      <c r="B35" s="21">
        <f t="shared" si="2"/>
        <v>0</v>
      </c>
      <c r="C35" s="21">
        <f t="shared" si="0"/>
        <v>0</v>
      </c>
      <c r="D35" s="21">
        <f t="shared" si="1"/>
        <v>590.55311099363621</v>
      </c>
      <c r="E35" s="21">
        <f t="shared" si="3"/>
        <v>590.55311099363621</v>
      </c>
      <c r="F35" s="23">
        <f t="shared" si="4"/>
        <v>6.3810595740037401</v>
      </c>
      <c r="G35" s="23">
        <f>Parameters!C27</f>
        <v>1.1039346931169375E-3</v>
      </c>
      <c r="H35" s="23">
        <f t="shared" si="5"/>
        <v>7.0442730425887149E-3</v>
      </c>
    </row>
    <row r="36" spans="1:8" x14ac:dyDescent="0.25">
      <c r="A36">
        <v>23</v>
      </c>
      <c r="B36" s="21">
        <f t="shared" si="2"/>
        <v>0</v>
      </c>
      <c r="C36" s="21">
        <f t="shared" si="0"/>
        <v>0</v>
      </c>
      <c r="D36" s="21">
        <f t="shared" si="1"/>
        <v>580.37116080409078</v>
      </c>
      <c r="E36" s="21">
        <f t="shared" si="3"/>
        <v>580.37116080409078</v>
      </c>
      <c r="F36" s="23">
        <f t="shared" si="4"/>
        <v>6.3636678312918713</v>
      </c>
      <c r="G36" s="23">
        <f>Parameters!C28</f>
        <v>1.1203346708505188E-3</v>
      </c>
      <c r="H36" s="23">
        <f t="shared" si="5"/>
        <v>7.1294377051724133E-3</v>
      </c>
    </row>
    <row r="37" spans="1:8" x14ac:dyDescent="0.25">
      <c r="A37">
        <v>24</v>
      </c>
      <c r="B37" s="21">
        <f t="shared" si="2"/>
        <v>0</v>
      </c>
      <c r="C37" s="21">
        <f t="shared" si="0"/>
        <v>0</v>
      </c>
      <c r="D37" s="21">
        <f t="shared" si="1"/>
        <v>570.18921061454535</v>
      </c>
      <c r="E37" s="21">
        <f t="shared" si="3"/>
        <v>570.18921061454535</v>
      </c>
      <c r="F37" s="23">
        <f t="shared" si="4"/>
        <v>6.3459682541924707</v>
      </c>
      <c r="G37" s="23">
        <f>Parameters!C29</f>
        <v>1.1401841019649604E-3</v>
      </c>
      <c r="H37" s="23">
        <f t="shared" si="5"/>
        <v>7.2355721150045892E-3</v>
      </c>
    </row>
    <row r="38" spans="1:8" x14ac:dyDescent="0.25">
      <c r="A38">
        <v>25</v>
      </c>
      <c r="B38" s="21">
        <f t="shared" si="2"/>
        <v>0</v>
      </c>
      <c r="C38" s="21">
        <f t="shared" si="0"/>
        <v>0</v>
      </c>
      <c r="D38" s="21">
        <f t="shared" si="1"/>
        <v>560.0072604249998</v>
      </c>
      <c r="E38" s="21">
        <f t="shared" si="3"/>
        <v>560.0072604249998</v>
      </c>
      <c r="F38" s="23">
        <f t="shared" si="4"/>
        <v>6.3279497486897922</v>
      </c>
      <c r="G38" s="23">
        <f>Parameters!C30</f>
        <v>1.1638320770558184E-3</v>
      </c>
      <c r="H38" s="23">
        <f t="shared" si="5"/>
        <v>7.3646708995224845E-3</v>
      </c>
    </row>
    <row r="39" spans="1:8" x14ac:dyDescent="0.25">
      <c r="A39">
        <v>26</v>
      </c>
      <c r="B39" s="21">
        <f t="shared" si="2"/>
        <v>0</v>
      </c>
      <c r="C39" s="21">
        <f t="shared" si="0"/>
        <v>0</v>
      </c>
      <c r="D39" s="21">
        <f t="shared" si="1"/>
        <v>549.82531023545437</v>
      </c>
      <c r="E39" s="21">
        <f t="shared" si="3"/>
        <v>549.82531023545437</v>
      </c>
      <c r="F39" s="23">
        <f t="shared" si="4"/>
        <v>6.3096006100215956</v>
      </c>
      <c r="G39" s="23">
        <f>Parameters!C31</f>
        <v>1.1916063005699749E-3</v>
      </c>
      <c r="H39" s="23">
        <f t="shared" si="5"/>
        <v>7.5185598409818911E-3</v>
      </c>
    </row>
    <row r="40" spans="1:8" x14ac:dyDescent="0.25">
      <c r="A40">
        <v>27</v>
      </c>
      <c r="B40" s="21">
        <f t="shared" si="2"/>
        <v>0</v>
      </c>
      <c r="C40" s="21">
        <f t="shared" si="0"/>
        <v>0</v>
      </c>
      <c r="D40" s="21">
        <f t="shared" si="1"/>
        <v>539.64336004590893</v>
      </c>
      <c r="E40" s="21">
        <f t="shared" si="3"/>
        <v>539.64336004590893</v>
      </c>
      <c r="F40" s="23">
        <f t="shared" si="4"/>
        <v>6.2909084770094426</v>
      </c>
      <c r="G40" s="23">
        <f>Parameters!C32</f>
        <v>1.2238071863969221E-3</v>
      </c>
      <c r="H40" s="23">
        <f t="shared" si="5"/>
        <v>7.6988590031294721E-3</v>
      </c>
    </row>
    <row r="41" spans="1:8" x14ac:dyDescent="0.25">
      <c r="A41">
        <v>28</v>
      </c>
      <c r="B41" s="21">
        <f t="shared" si="2"/>
        <v>0</v>
      </c>
      <c r="C41" s="21">
        <f t="shared" si="0"/>
        <v>0</v>
      </c>
      <c r="D41" s="21">
        <f t="shared" si="1"/>
        <v>529.4614098563635</v>
      </c>
      <c r="E41" s="21">
        <f t="shared" si="3"/>
        <v>529.4614098563635</v>
      </c>
      <c r="F41" s="23">
        <f t="shared" si="4"/>
        <v>6.2718602820387481</v>
      </c>
      <c r="G41" s="23">
        <f>Parameters!C33</f>
        <v>1.2607028935297526E-3</v>
      </c>
      <c r="H41" s="23">
        <f t="shared" si="5"/>
        <v>7.9069524053805799E-3</v>
      </c>
    </row>
    <row r="42" spans="1:8" x14ac:dyDescent="0.25">
      <c r="A42">
        <v>29</v>
      </c>
      <c r="B42" s="21">
        <f t="shared" si="2"/>
        <v>0</v>
      </c>
      <c r="C42" s="21">
        <f t="shared" si="0"/>
        <v>0</v>
      </c>
      <c r="D42" s="21">
        <f t="shared" si="1"/>
        <v>519.27945966681807</v>
      </c>
      <c r="E42" s="21">
        <f t="shared" si="3"/>
        <v>519.27945966681807</v>
      </c>
      <c r="F42" s="23">
        <f t="shared" si="4"/>
        <v>6.2524421961816472</v>
      </c>
      <c r="G42" s="23">
        <f>Parameters!C34</f>
        <v>1.3025253452328498E-3</v>
      </c>
      <c r="H42" s="23">
        <f t="shared" si="5"/>
        <v>8.1439644301299369E-3</v>
      </c>
    </row>
    <row r="43" spans="1:8" x14ac:dyDescent="0.25">
      <c r="A43">
        <v>30</v>
      </c>
      <c r="B43" s="21">
        <f t="shared" si="2"/>
        <v>0</v>
      </c>
      <c r="C43" s="21">
        <f t="shared" si="0"/>
        <v>0</v>
      </c>
      <c r="D43" s="21">
        <f t="shared" si="1"/>
        <v>509.09750947727258</v>
      </c>
      <c r="E43" s="21">
        <f t="shared" si="3"/>
        <v>509.09750947727258</v>
      </c>
      <c r="F43" s="23">
        <f t="shared" si="4"/>
        <v>6.2326395688854674</v>
      </c>
      <c r="G43" s="23">
        <f>Parameters!C35</f>
        <v>1.3494672332398842E-3</v>
      </c>
      <c r="H43" s="23">
        <f t="shared" si="5"/>
        <v>8.4107428748052965E-3</v>
      </c>
    </row>
    <row r="44" spans="1:8" x14ac:dyDescent="0.25">
      <c r="A44">
        <v>31</v>
      </c>
      <c r="B44" s="21">
        <f t="shared" si="2"/>
        <v>0</v>
      </c>
      <c r="C44" s="21">
        <f t="shared" si="0"/>
        <v>0</v>
      </c>
      <c r="D44" s="21">
        <f t="shared" si="1"/>
        <v>498.91555928772715</v>
      </c>
      <c r="E44" s="21">
        <f t="shared" si="3"/>
        <v>498.91555928772715</v>
      </c>
      <c r="F44" s="23">
        <f t="shared" si="4"/>
        <v>6.2124368615679479</v>
      </c>
      <c r="G44" s="23">
        <f>Parameters!C36</f>
        <v>1.40167997513243E-3</v>
      </c>
      <c r="H44" s="23">
        <f t="shared" si="5"/>
        <v>8.7078483456343517E-3</v>
      </c>
    </row>
    <row r="45" spans="1:8" x14ac:dyDescent="0.25">
      <c r="A45">
        <v>32</v>
      </c>
      <c r="B45" s="21">
        <f t="shared" si="2"/>
        <v>0</v>
      </c>
      <c r="C45" s="21">
        <f t="shared" si="0"/>
        <v>0</v>
      </c>
      <c r="D45" s="21">
        <f t="shared" si="1"/>
        <v>488.73360909818166</v>
      </c>
      <c r="E45" s="21">
        <f t="shared" si="3"/>
        <v>488.73360909818166</v>
      </c>
      <c r="F45" s="23">
        <f t="shared" si="4"/>
        <v>6.1918175743652117</v>
      </c>
      <c r="G45" s="23">
        <f>Parameters!C37</f>
        <v>1.4592725677533328E-3</v>
      </c>
      <c r="H45" s="23">
        <f t="shared" si="5"/>
        <v>9.0355495308041354E-3</v>
      </c>
    </row>
    <row r="46" spans="1:8" x14ac:dyDescent="0.25">
      <c r="A46">
        <v>33</v>
      </c>
      <c r="B46" s="21">
        <f t="shared" si="2"/>
        <v>0</v>
      </c>
      <c r="C46" s="21">
        <f t="shared" si="0"/>
        <v>0</v>
      </c>
      <c r="D46" s="21">
        <f t="shared" si="1"/>
        <v>478.55165890863623</v>
      </c>
      <c r="E46" s="21">
        <f t="shared" si="3"/>
        <v>478.55165890863623</v>
      </c>
      <c r="F46" s="23">
        <f t="shared" si="4"/>
        <v>6.1707641651673795</v>
      </c>
      <c r="G46" s="23">
        <f>Parameters!C38</f>
        <v>1.5223112614983685E-3</v>
      </c>
      <c r="H46" s="23">
        <f t="shared" si="5"/>
        <v>9.3938237806848804E-3</v>
      </c>
    </row>
    <row r="47" spans="1:8" x14ac:dyDescent="0.25">
      <c r="A47">
        <v>34</v>
      </c>
      <c r="B47" s="21">
        <f t="shared" si="2"/>
        <v>0</v>
      </c>
      <c r="C47" s="21">
        <f t="shared" si="0"/>
        <v>0</v>
      </c>
      <c r="D47" s="21">
        <f t="shared" si="1"/>
        <v>468.3697087190908</v>
      </c>
      <c r="E47" s="21">
        <f t="shared" si="3"/>
        <v>468.3697087190908</v>
      </c>
      <c r="F47" s="23">
        <f t="shared" si="4"/>
        <v>6.1492579599464161</v>
      </c>
      <c r="G47" s="23">
        <f>Parameters!C39</f>
        <v>1.5908199686417289E-3</v>
      </c>
      <c r="H47" s="23">
        <f t="shared" si="5"/>
        <v>9.7823623550118595E-3</v>
      </c>
    </row>
    <row r="48" spans="1:8" x14ac:dyDescent="0.25">
      <c r="A48">
        <v>35</v>
      </c>
      <c r="B48" s="21">
        <f t="shared" si="2"/>
        <v>0</v>
      </c>
      <c r="C48" s="21">
        <f t="shared" si="0"/>
        <v>0</v>
      </c>
      <c r="D48" s="21">
        <f t="shared" si="1"/>
        <v>458.18775852954531</v>
      </c>
      <c r="E48" s="21">
        <f t="shared" si="3"/>
        <v>458.18775852954531</v>
      </c>
      <c r="F48" s="23">
        <f t="shared" si="4"/>
        <v>6.1272790532276407</v>
      </c>
      <c r="G48" s="23">
        <f>Parameters!C40</f>
        <v>1.6647813124660981E-3</v>
      </c>
      <c r="H48" s="23">
        <f t="shared" si="5"/>
        <v>1.0200579664078342E-2</v>
      </c>
    </row>
    <row r="49" spans="1:8" x14ac:dyDescent="0.25">
      <c r="A49">
        <v>36</v>
      </c>
      <c r="B49" s="21">
        <f t="shared" si="2"/>
        <v>0</v>
      </c>
      <c r="C49" s="21">
        <f t="shared" si="0"/>
        <v>0</v>
      </c>
      <c r="D49" s="21">
        <f t="shared" si="1"/>
        <v>448.00580833999987</v>
      </c>
      <c r="E49" s="21">
        <f t="shared" si="3"/>
        <v>448.00580833999987</v>
      </c>
      <c r="F49" s="23">
        <f t="shared" si="4"/>
        <v>6.1048061973755825</v>
      </c>
      <c r="G49" s="23">
        <f>Parameters!C41</f>
        <v>1.7441382218905557E-3</v>
      </c>
      <c r="H49" s="23">
        <f t="shared" si="5"/>
        <v>1.0647625826077093E-2</v>
      </c>
    </row>
    <row r="50" spans="1:8" x14ac:dyDescent="0.25">
      <c r="A50">
        <v>37</v>
      </c>
      <c r="B50" s="21">
        <f t="shared" si="2"/>
        <v>0</v>
      </c>
      <c r="C50" s="21">
        <f t="shared" si="0"/>
        <v>0</v>
      </c>
      <c r="D50" s="21">
        <f t="shared" si="1"/>
        <v>437.82385815045444</v>
      </c>
      <c r="E50" s="21">
        <f t="shared" si="3"/>
        <v>437.82385815045444</v>
      </c>
      <c r="F50" s="23">
        <f t="shared" si="4"/>
        <v>6.0818166791508839</v>
      </c>
      <c r="G50" s="23">
        <f>Parameters!C42</f>
        <v>1.8287959775889785E-3</v>
      </c>
      <c r="H50" s="23">
        <f t="shared" si="5"/>
        <v>1.1122401879264696E-2</v>
      </c>
    </row>
    <row r="51" spans="1:8" x14ac:dyDescent="0.25">
      <c r="A51">
        <v>38</v>
      </c>
      <c r="B51" s="21">
        <f t="shared" si="2"/>
        <v>0</v>
      </c>
      <c r="C51" s="21">
        <f t="shared" si="0"/>
        <v>0</v>
      </c>
      <c r="D51" s="21">
        <f t="shared" si="1"/>
        <v>427.64190796090895</v>
      </c>
      <c r="E51" s="21">
        <f t="shared" si="3"/>
        <v>427.64190796090895</v>
      </c>
      <c r="F51" s="23">
        <f t="shared" si="4"/>
        <v>6.058286181740689</v>
      </c>
      <c r="G51" s="23">
        <f>Parameters!C43</f>
        <v>1.9186246194442603E-3</v>
      </c>
      <c r="H51" s="23">
        <f t="shared" si="5"/>
        <v>1.162357701992665E-2</v>
      </c>
    </row>
    <row r="52" spans="1:8" x14ac:dyDescent="0.25">
      <c r="A52">
        <v>39</v>
      </c>
      <c r="B52" s="21">
        <f t="shared" si="2"/>
        <v>0</v>
      </c>
      <c r="C52" s="21">
        <f t="shared" si="0"/>
        <v>0</v>
      </c>
      <c r="D52" s="21">
        <f t="shared" si="1"/>
        <v>417.45995777136352</v>
      </c>
      <c r="E52" s="21">
        <f t="shared" si="3"/>
        <v>417.45995777136352</v>
      </c>
      <c r="F52" s="23">
        <f t="shared" si="4"/>
        <v>6.034188630161629</v>
      </c>
      <c r="G52" s="23">
        <f>Parameters!C44</f>
        <v>2.0134616308658572E-3</v>
      </c>
      <c r="H52" s="23">
        <f t="shared" si="5"/>
        <v>1.2149607280237446E-2</v>
      </c>
    </row>
    <row r="53" spans="1:8" x14ac:dyDescent="0.25">
      <c r="A53">
        <v>40</v>
      </c>
      <c r="B53" s="21">
        <f t="shared" si="2"/>
        <v>0</v>
      </c>
      <c r="C53" s="21">
        <f t="shared" si="0"/>
        <v>0</v>
      </c>
      <c r="D53" s="21">
        <f t="shared" si="1"/>
        <v>407.27800758181809</v>
      </c>
      <c r="E53" s="21">
        <f t="shared" si="3"/>
        <v>407.27800758181809</v>
      </c>
      <c r="F53" s="23">
        <f t="shared" si="4"/>
        <v>6.0094960175712577</v>
      </c>
      <c r="G53" s="23">
        <f>Parameters!C45</f>
        <v>2.1131148224122704E-3</v>
      </c>
      <c r="H53" s="23">
        <f t="shared" si="5"/>
        <v>1.2698755109957334E-2</v>
      </c>
    </row>
    <row r="54" spans="1:8" x14ac:dyDescent="0.25">
      <c r="A54">
        <v>41</v>
      </c>
      <c r="B54" s="21">
        <f t="shared" si="2"/>
        <v>0</v>
      </c>
      <c r="C54" s="21">
        <f t="shared" si="0"/>
        <v>0</v>
      </c>
      <c r="D54" s="21">
        <f t="shared" si="1"/>
        <v>397.0960573922726</v>
      </c>
      <c r="E54" s="21">
        <f t="shared" si="3"/>
        <v>397.0960573922726</v>
      </c>
      <c r="F54" s="23">
        <f t="shared" si="4"/>
        <v>5.9841782095869673</v>
      </c>
      <c r="G54" s="23">
        <f>Parameters!C46</f>
        <v>2.217365344802145E-3</v>
      </c>
      <c r="H54" s="23">
        <f t="shared" si="5"/>
        <v>1.3269109379058288E-2</v>
      </c>
    </row>
    <row r="55" spans="1:8" x14ac:dyDescent="0.25">
      <c r="A55">
        <v>42</v>
      </c>
      <c r="B55" s="21">
        <f t="shared" si="2"/>
        <v>0</v>
      </c>
      <c r="C55" s="21">
        <f t="shared" si="0"/>
        <v>0</v>
      </c>
      <c r="D55" s="21">
        <f t="shared" si="1"/>
        <v>386.91410720272717</v>
      </c>
      <c r="E55" s="21">
        <f t="shared" si="3"/>
        <v>386.91410720272717</v>
      </c>
      <c r="F55" s="23">
        <f t="shared" si="4"/>
        <v>5.9582027231837067</v>
      </c>
      <c r="G55" s="23">
        <f>Parameters!C47</f>
        <v>2.3259707693781004E-3</v>
      </c>
      <c r="H55" s="23">
        <f t="shared" si="5"/>
        <v>1.38586053721543E-2</v>
      </c>
    </row>
    <row r="56" spans="1:8" x14ac:dyDescent="0.25">
      <c r="A56">
        <v>43</v>
      </c>
      <c r="B56" s="21">
        <f t="shared" si="2"/>
        <v>0</v>
      </c>
      <c r="C56" s="21">
        <f t="shared" si="0"/>
        <v>0</v>
      </c>
      <c r="D56" s="21">
        <f t="shared" si="1"/>
        <v>376.73215701318173</v>
      </c>
      <c r="E56" s="21">
        <f t="shared" si="3"/>
        <v>376.73215701318173</v>
      </c>
      <c r="F56" s="23">
        <f t="shared" si="4"/>
        <v>5.9315344761015458</v>
      </c>
      <c r="G56" s="23">
        <f>Parameters!C48</f>
        <v>2.4386681820887527E-3</v>
      </c>
      <c r="H56" s="23">
        <f t="shared" si="5"/>
        <v>1.4465044397831318E-2</v>
      </c>
    </row>
    <row r="57" spans="1:8" x14ac:dyDescent="0.25">
      <c r="A57">
        <v>44</v>
      </c>
      <c r="B57" s="21">
        <f t="shared" si="2"/>
        <v>0</v>
      </c>
      <c r="C57" s="21">
        <f t="shared" si="0"/>
        <v>0</v>
      </c>
      <c r="D57" s="21">
        <f t="shared" si="1"/>
        <v>366.55020682363624</v>
      </c>
      <c r="E57" s="21">
        <f t="shared" si="3"/>
        <v>366.55020682363624</v>
      </c>
      <c r="F57" s="23">
        <f t="shared" si="4"/>
        <v>5.904135501913431</v>
      </c>
      <c r="G57" s="23">
        <f>Parameters!C49</f>
        <v>2.5551772448512448E-3</v>
      </c>
      <c r="H57" s="23">
        <f t="shared" si="5"/>
        <v>1.5086112685007582E-2</v>
      </c>
    </row>
    <row r="58" spans="1:8" x14ac:dyDescent="0.25">
      <c r="A58">
        <v>45</v>
      </c>
      <c r="B58" s="21">
        <f t="shared" si="2"/>
        <v>0</v>
      </c>
      <c r="C58" s="21">
        <f t="shared" si="0"/>
        <v>0</v>
      </c>
      <c r="D58" s="21">
        <f t="shared" si="1"/>
        <v>356.36825663409081</v>
      </c>
      <c r="E58" s="21">
        <f t="shared" si="3"/>
        <v>356.36825663409081</v>
      </c>
      <c r="F58" s="23">
        <f t="shared" si="4"/>
        <v>5.875964624946735</v>
      </c>
      <c r="G58" s="23">
        <f>Parameters!C50</f>
        <v>2.675203185570396E-3</v>
      </c>
      <c r="H58" s="23">
        <f t="shared" si="5"/>
        <v>1.5719399282956462E-2</v>
      </c>
    </row>
    <row r="59" spans="1:8" x14ac:dyDescent="0.25">
      <c r="A59">
        <v>46</v>
      </c>
      <c r="B59" s="21">
        <f t="shared" si="2"/>
        <v>0</v>
      </c>
      <c r="C59" s="21">
        <f t="shared" si="0"/>
        <v>0</v>
      </c>
      <c r="D59" s="21">
        <f t="shared" si="1"/>
        <v>346.18630644454538</v>
      </c>
      <c r="E59" s="21">
        <f t="shared" si="3"/>
        <v>346.18630644454538</v>
      </c>
      <c r="F59" s="23">
        <f t="shared" si="4"/>
        <v>5.8469770880734826</v>
      </c>
      <c r="G59" s="23">
        <f>Parameters!C51</f>
        <v>2.7984396850169778E-3</v>
      </c>
      <c r="H59" s="23">
        <f t="shared" si="5"/>
        <v>1.6362412720649842E-2</v>
      </c>
    </row>
    <row r="60" spans="1:8" x14ac:dyDescent="0.25">
      <c r="A60">
        <v>47</v>
      </c>
      <c r="B60" s="21">
        <f t="shared" si="2"/>
        <v>0</v>
      </c>
      <c r="C60" s="21">
        <f t="shared" si="0"/>
        <v>0</v>
      </c>
      <c r="D60" s="21">
        <f t="shared" si="1"/>
        <v>336.00435625499989</v>
      </c>
      <c r="E60" s="21">
        <f t="shared" si="3"/>
        <v>336.00435625499989</v>
      </c>
      <c r="F60" s="23">
        <f t="shared" si="4"/>
        <v>5.8171241249238017</v>
      </c>
      <c r="G60" s="23">
        <f>Parameters!C52</f>
        <v>2.9245716351179408E-3</v>
      </c>
      <c r="H60" s="23">
        <f t="shared" si="5"/>
        <v>1.7012596213712424E-2</v>
      </c>
    </row>
    <row r="61" spans="1:8" x14ac:dyDescent="0.25">
      <c r="A61">
        <v>48</v>
      </c>
      <c r="B61" s="21">
        <f t="shared" si="2"/>
        <v>0</v>
      </c>
      <c r="C61" s="21">
        <f t="shared" si="0"/>
        <v>0</v>
      </c>
      <c r="D61" s="21">
        <f t="shared" si="1"/>
        <v>325.82240606545446</v>
      </c>
      <c r="E61" s="21">
        <f t="shared" si="3"/>
        <v>325.82240606545446</v>
      </c>
      <c r="F61" s="23">
        <f t="shared" si="4"/>
        <v>5.786352466257048</v>
      </c>
      <c r="G61" s="23">
        <f>Parameters!C53</f>
        <v>3.0532777489632032E-3</v>
      </c>
      <c r="H61" s="23">
        <f t="shared" si="5"/>
        <v>1.7667341232880999E-2</v>
      </c>
    </row>
    <row r="62" spans="1:8" x14ac:dyDescent="0.25">
      <c r="A62">
        <v>49</v>
      </c>
      <c r="B62" s="21">
        <f t="shared" si="2"/>
        <v>0</v>
      </c>
      <c r="C62" s="21">
        <f t="shared" si="0"/>
        <v>0</v>
      </c>
      <c r="D62" s="21">
        <f t="shared" si="1"/>
        <v>315.64045587590903</v>
      </c>
      <c r="E62" s="21">
        <f t="shared" si="3"/>
        <v>315.64045587590903</v>
      </c>
      <c r="F62" s="23">
        <f t="shared" si="4"/>
        <v>5.7546037679424673</v>
      </c>
      <c r="G62" s="23">
        <f>Parameters!C54</f>
        <v>3.184233007960789E-3</v>
      </c>
      <c r="H62" s="23">
        <f t="shared" si="5"/>
        <v>1.8323999265617934E-2</v>
      </c>
    </row>
    <row r="63" spans="1:8" x14ac:dyDescent="0.25">
      <c r="A63">
        <v>50</v>
      </c>
      <c r="B63" s="21">
        <f t="shared" si="2"/>
        <v>0</v>
      </c>
      <c r="C63" s="21">
        <f t="shared" si="0"/>
        <v>0</v>
      </c>
      <c r="D63" s="21">
        <f t="shared" si="1"/>
        <v>305.45850568636354</v>
      </c>
      <c r="E63" s="21">
        <f t="shared" si="3"/>
        <v>305.45850568636354</v>
      </c>
      <c r="F63" s="23">
        <f t="shared" si="4"/>
        <v>5.7218139451194761</v>
      </c>
      <c r="G63" s="23">
        <f>Parameters!C55</f>
        <v>3.3171109360886032E-3</v>
      </c>
      <c r="H63" s="23">
        <f t="shared" si="5"/>
        <v>1.897989161162009E-2</v>
      </c>
    </row>
    <row r="64" spans="1:8" x14ac:dyDescent="0.25">
      <c r="A64">
        <v>51</v>
      </c>
      <c r="B64" s="21">
        <f t="shared" si="2"/>
        <v>0</v>
      </c>
      <c r="C64" s="21">
        <f t="shared" si="0"/>
        <v>0</v>
      </c>
      <c r="D64" s="21">
        <f t="shared" si="1"/>
        <v>295.2765554968181</v>
      </c>
      <c r="E64" s="21">
        <f t="shared" si="3"/>
        <v>295.2765554968181</v>
      </c>
      <c r="F64" s="23">
        <f t="shared" si="4"/>
        <v>5.6879123934437947</v>
      </c>
      <c r="G64" s="23">
        <f>Parameters!C56</f>
        <v>3.451585695119541E-3</v>
      </c>
      <c r="H64" s="23">
        <f t="shared" si="5"/>
        <v>1.9632317052303751E-2</v>
      </c>
    </row>
    <row r="65" spans="1:8" x14ac:dyDescent="0.25">
      <c r="A65">
        <v>52</v>
      </c>
      <c r="B65" s="21">
        <f t="shared" si="2"/>
        <v>0</v>
      </c>
      <c r="C65" s="21">
        <f t="shared" si="0"/>
        <v>0</v>
      </c>
      <c r="D65" s="21">
        <f t="shared" si="1"/>
        <v>285.09460530727267</v>
      </c>
      <c r="E65" s="21">
        <f t="shared" si="3"/>
        <v>285.09460530727267</v>
      </c>
      <c r="F65" s="23">
        <f t="shared" si="4"/>
        <v>5.6528210736325253</v>
      </c>
      <c r="G65" s="23">
        <f>Parameters!C57</f>
        <v>3.58733399806459E-3</v>
      </c>
      <c r="H65" s="23">
        <f t="shared" si="5"/>
        <v>2.0278557222417934E-2</v>
      </c>
    </row>
    <row r="66" spans="1:8" x14ac:dyDescent="0.25">
      <c r="A66">
        <v>53</v>
      </c>
      <c r="B66" s="21">
        <f t="shared" si="2"/>
        <v>0</v>
      </c>
      <c r="C66" s="21">
        <f t="shared" si="0"/>
        <v>0</v>
      </c>
      <c r="D66" s="21">
        <f t="shared" si="1"/>
        <v>274.91265511772718</v>
      </c>
      <c r="E66" s="21">
        <f t="shared" si="3"/>
        <v>274.91265511772718</v>
      </c>
      <c r="F66" s="23">
        <f t="shared" si="4"/>
        <v>5.6164534294616502</v>
      </c>
      <c r="G66" s="23">
        <f>Parameters!C58</f>
        <v>3.7240368409306819E-3</v>
      </c>
      <c r="H66" s="23">
        <f t="shared" si="5"/>
        <v>2.0915879486686658E-2</v>
      </c>
    </row>
    <row r="67" spans="1:8" x14ac:dyDescent="0.25">
      <c r="A67">
        <v>54</v>
      </c>
      <c r="B67" s="21">
        <f t="shared" si="2"/>
        <v>0</v>
      </c>
      <c r="C67" s="21">
        <f t="shared" si="0"/>
        <v>0</v>
      </c>
      <c r="D67" s="21">
        <f t="shared" si="1"/>
        <v>264.73070492818175</v>
      </c>
      <c r="E67" s="21">
        <f t="shared" si="3"/>
        <v>264.73070492818175</v>
      </c>
      <c r="F67" s="23">
        <f t="shared" si="4"/>
        <v>5.5787131014788036</v>
      </c>
      <c r="G67" s="23">
        <f>Parameters!C59</f>
        <v>3.8613810552655487E-3</v>
      </c>
      <c r="H67" s="23">
        <f t="shared" si="5"/>
        <v>2.1541537082811965E-2</v>
      </c>
    </row>
    <row r="68" spans="1:8" x14ac:dyDescent="0.25">
      <c r="A68">
        <v>55</v>
      </c>
      <c r="B68" s="21">
        <f t="shared" si="2"/>
        <v>0</v>
      </c>
      <c r="C68" s="21">
        <f t="shared" si="0"/>
        <v>0</v>
      </c>
      <c r="D68" s="21">
        <f t="shared" si="1"/>
        <v>254.54875473863629</v>
      </c>
      <c r="E68" s="21">
        <f t="shared" si="3"/>
        <v>254.54875473863629</v>
      </c>
      <c r="F68" s="23">
        <f t="shared" si="4"/>
        <v>5.539492388325522</v>
      </c>
      <c r="G68" s="23">
        <f>Parameters!C60</f>
        <v>3.9990606859052575E-3</v>
      </c>
      <c r="H68" s="23">
        <f t="shared" si="5"/>
        <v>2.2152766230024015E-2</v>
      </c>
    </row>
    <row r="69" spans="1:8" x14ac:dyDescent="0.25">
      <c r="A69">
        <v>56</v>
      </c>
      <c r="B69" s="21">
        <f t="shared" si="2"/>
        <v>0</v>
      </c>
      <c r="C69" s="21">
        <f t="shared" si="0"/>
        <v>0</v>
      </c>
      <c r="D69" s="21">
        <f t="shared" si="1"/>
        <v>244.36680454909083</v>
      </c>
      <c r="E69" s="21">
        <f t="shared" si="3"/>
        <v>244.36680454909083</v>
      </c>
      <c r="F69" s="23">
        <f t="shared" si="4"/>
        <v>5.4986703938052663</v>
      </c>
      <c r="G69" s="23">
        <f>Parameters!C61</f>
        <v>4.1367781999025561E-3</v>
      </c>
      <c r="H69" s="23">
        <f t="shared" si="5"/>
        <v>2.2746779813543228E-2</v>
      </c>
    </row>
    <row r="70" spans="1:8" x14ac:dyDescent="0.25">
      <c r="A70">
        <v>57</v>
      </c>
      <c r="B70" s="21">
        <f t="shared" si="2"/>
        <v>0</v>
      </c>
      <c r="C70" s="21">
        <f t="shared" si="0"/>
        <v>0</v>
      </c>
      <c r="D70" s="21">
        <f t="shared" si="1"/>
        <v>234.1848543595454</v>
      </c>
      <c r="E70" s="21">
        <f t="shared" si="3"/>
        <v>234.1848543595454</v>
      </c>
      <c r="F70" s="23">
        <f t="shared" si="4"/>
        <v>5.4561107793864707</v>
      </c>
      <c r="G70" s="23">
        <f>Parameters!C62</f>
        <v>4.2742455338250799E-3</v>
      </c>
      <c r="H70" s="23">
        <f t="shared" si="5"/>
        <v>2.3320757130847497E-2</v>
      </c>
    </row>
    <row r="71" spans="1:8" x14ac:dyDescent="0.25">
      <c r="A71">
        <v>58</v>
      </c>
      <c r="B71" s="21">
        <f t="shared" si="2"/>
        <v>0</v>
      </c>
      <c r="C71" s="21">
        <f t="shared" si="0"/>
        <v>0</v>
      </c>
      <c r="D71" s="21">
        <f t="shared" si="1"/>
        <v>224.00290416999994</v>
      </c>
      <c r="E71" s="21">
        <f t="shared" si="3"/>
        <v>224.00290416999994</v>
      </c>
      <c r="F71" s="23">
        <f t="shared" si="4"/>
        <v>5.4116590168156371</v>
      </c>
      <c r="G71" s="23">
        <f>Parameters!C63</f>
        <v>4.411184987539246E-3</v>
      </c>
      <c r="H71" s="23">
        <f t="shared" si="5"/>
        <v>2.3871829012658535E-2</v>
      </c>
    </row>
    <row r="72" spans="1:8" x14ac:dyDescent="0.25">
      <c r="A72">
        <v>59</v>
      </c>
      <c r="B72" s="21">
        <f t="shared" si="2"/>
        <v>0</v>
      </c>
      <c r="C72" s="21">
        <f t="shared" si="0"/>
        <v>0</v>
      </c>
      <c r="D72" s="21">
        <f t="shared" si="1"/>
        <v>213.82095398045448</v>
      </c>
      <c r="E72" s="21">
        <f t="shared" si="3"/>
        <v>213.82095398045448</v>
      </c>
      <c r="F72" s="23">
        <f t="shared" si="4"/>
        <v>5.3651390011807445</v>
      </c>
      <c r="G72" s="23">
        <f>Parameters!C64</f>
        <v>4.547329973240209E-3</v>
      </c>
      <c r="H72" s="23">
        <f t="shared" si="5"/>
        <v>2.4397057390669236E-2</v>
      </c>
    </row>
    <row r="73" spans="1:8" x14ac:dyDescent="0.25">
      <c r="A73">
        <v>60</v>
      </c>
      <c r="B73" s="21">
        <f t="shared" si="2"/>
        <v>0</v>
      </c>
      <c r="C73" s="21">
        <f t="shared" si="0"/>
        <v>0</v>
      </c>
      <c r="D73" s="21">
        <f t="shared" si="1"/>
        <v>203.63900379090904</v>
      </c>
      <c r="E73" s="21">
        <f t="shared" si="3"/>
        <v>203.63900379090904</v>
      </c>
      <c r="F73" s="23">
        <f t="shared" si="4"/>
        <v>5.3163488370113123</v>
      </c>
      <c r="G73" s="23">
        <f>Parameters!C65</f>
        <v>4.6824256289318576E-3</v>
      </c>
      <c r="H73" s="23">
        <f t="shared" si="5"/>
        <v>2.4893408046763845E-2</v>
      </c>
    </row>
    <row r="74" spans="1:8" x14ac:dyDescent="0.25">
      <c r="A74">
        <v>61</v>
      </c>
      <c r="B74" s="21">
        <f t="shared" si="2"/>
        <v>0</v>
      </c>
      <c r="C74" s="21">
        <f t="shared" si="0"/>
        <v>0</v>
      </c>
      <c r="D74" s="21">
        <f t="shared" si="1"/>
        <v>193.45705360136358</v>
      </c>
      <c r="E74" s="21">
        <f t="shared" si="3"/>
        <v>193.45705360136358</v>
      </c>
      <c r="F74" s="23">
        <f t="shared" si="4"/>
        <v>5.2650555426237613</v>
      </c>
      <c r="G74" s="23">
        <f>Parameters!C66</f>
        <v>4.8162293057940229E-3</v>
      </c>
      <c r="H74" s="23">
        <f t="shared" si="5"/>
        <v>2.5357714801017811E-2</v>
      </c>
    </row>
    <row r="75" spans="1:8" x14ac:dyDescent="0.25">
      <c r="A75">
        <v>62</v>
      </c>
      <c r="B75" s="21">
        <f t="shared" si="2"/>
        <v>0</v>
      </c>
      <c r="C75" s="21">
        <f t="shared" si="0"/>
        <v>0</v>
      </c>
      <c r="D75" s="21">
        <f t="shared" si="1"/>
        <v>183.27510341181812</v>
      </c>
      <c r="E75" s="21">
        <f t="shared" si="3"/>
        <v>183.27510341181812</v>
      </c>
      <c r="F75" s="23">
        <f t="shared" si="4"/>
        <v>5.2109883213534856</v>
      </c>
      <c r="G75" s="23">
        <f>Parameters!C67</f>
        <v>4.9485109389603805E-3</v>
      </c>
      <c r="H75" s="23">
        <f t="shared" si="5"/>
        <v>2.5786632711012513E-2</v>
      </c>
    </row>
    <row r="76" spans="1:8" x14ac:dyDescent="0.25">
      <c r="A76">
        <v>63</v>
      </c>
      <c r="B76" s="21">
        <f t="shared" si="2"/>
        <v>0</v>
      </c>
      <c r="C76" s="21">
        <f t="shared" si="0"/>
        <v>0</v>
      </c>
      <c r="D76" s="21">
        <f t="shared" si="1"/>
        <v>173.09315322227269</v>
      </c>
      <c r="E76" s="21">
        <f t="shared" si="3"/>
        <v>173.09315322227269</v>
      </c>
      <c r="F76" s="23">
        <f t="shared" si="4"/>
        <v>5.1538299075135372</v>
      </c>
      <c r="G76" s="23">
        <f>Parameters!C68</f>
        <v>5.0790533111756435E-3</v>
      </c>
      <c r="H76" s="23">
        <f t="shared" si="5"/>
        <v>2.6176576856992692E-2</v>
      </c>
    </row>
    <row r="77" spans="1:8" x14ac:dyDescent="0.25">
      <c r="A77">
        <v>64</v>
      </c>
      <c r="B77" s="21">
        <f t="shared" si="2"/>
        <v>0</v>
      </c>
      <c r="C77" s="21">
        <f t="shared" ref="C77:C140" si="6">MAX(0,(A77-$B$4))*$B$9</f>
        <v>0</v>
      </c>
      <c r="D77" s="21">
        <f t="shared" ref="D77:D140" si="7">MAX(0,($B$3-A77))*$B$8</f>
        <v>162.91120303272723</v>
      </c>
      <c r="E77" s="21">
        <f t="shared" si="3"/>
        <v>162.91120303272723</v>
      </c>
      <c r="F77" s="23">
        <f t="shared" si="4"/>
        <v>5.0932052856971026</v>
      </c>
      <c r="G77" s="23">
        <f>Parameters!C69</f>
        <v>5.2076522186415035E-3</v>
      </c>
      <c r="H77" s="23">
        <f t="shared" si="5"/>
        <v>2.6523641806057149E-2</v>
      </c>
    </row>
    <row r="78" spans="1:8" x14ac:dyDescent="0.25">
      <c r="A78">
        <v>65</v>
      </c>
      <c r="B78" s="21">
        <f t="shared" ref="B78:B141" si="8">A78*$B$7</f>
        <v>0</v>
      </c>
      <c r="C78" s="21">
        <f t="shared" si="6"/>
        <v>0</v>
      </c>
      <c r="D78" s="21">
        <f t="shared" si="7"/>
        <v>152.72925284318177</v>
      </c>
      <c r="E78" s="21">
        <f t="shared" ref="E78:E141" si="9">SUM(B78:D78)</f>
        <v>152.72925284318177</v>
      </c>
      <c r="F78" s="23">
        <f t="shared" ref="F78:F141" si="10">IF(E78&gt;0,LN(E78),0)</f>
        <v>5.0286667645595315</v>
      </c>
      <c r="G78" s="23">
        <f>Parameters!C70</f>
        <v>5.3341165481088524E-3</v>
      </c>
      <c r="H78" s="23">
        <f t="shared" ref="H78:H141" si="11">F78*G78</f>
        <v>2.6823494603761999E-2</v>
      </c>
    </row>
    <row r="79" spans="1:8" x14ac:dyDescent="0.25">
      <c r="A79">
        <v>66</v>
      </c>
      <c r="B79" s="21">
        <f t="shared" si="8"/>
        <v>0</v>
      </c>
      <c r="C79" s="21">
        <f t="shared" si="6"/>
        <v>0</v>
      </c>
      <c r="D79" s="21">
        <f t="shared" si="7"/>
        <v>142.54730265363634</v>
      </c>
      <c r="E79" s="21">
        <f t="shared" si="9"/>
        <v>142.54730265363634</v>
      </c>
      <c r="F79" s="23">
        <f t="shared" si="10"/>
        <v>4.9596738930725799</v>
      </c>
      <c r="G79" s="23">
        <f>Parameters!C71</f>
        <v>5.4582682739610809E-3</v>
      </c>
      <c r="H79" s="23">
        <f t="shared" si="11"/>
        <v>2.7071230659751106E-2</v>
      </c>
    </row>
    <row r="80" spans="1:8" x14ac:dyDescent="0.25">
      <c r="A80">
        <v>67</v>
      </c>
      <c r="B80" s="21">
        <f t="shared" si="8"/>
        <v>0</v>
      </c>
      <c r="C80" s="21">
        <f t="shared" si="6"/>
        <v>0</v>
      </c>
      <c r="D80" s="21">
        <f t="shared" si="7"/>
        <v>132.36535246409088</v>
      </c>
      <c r="E80" s="21">
        <f t="shared" si="9"/>
        <v>132.36535246409088</v>
      </c>
      <c r="F80" s="23">
        <f t="shared" si="10"/>
        <v>4.8855659209188582</v>
      </c>
      <c r="G80" s="23">
        <f>Parameters!C72</f>
        <v>5.5799423836607629E-3</v>
      </c>
      <c r="H80" s="23">
        <f t="shared" si="11"/>
        <v>2.7261176350303763E-2</v>
      </c>
    </row>
    <row r="81" spans="1:8" x14ac:dyDescent="0.25">
      <c r="A81">
        <v>68</v>
      </c>
      <c r="B81" s="21">
        <f t="shared" si="8"/>
        <v>0</v>
      </c>
      <c r="C81" s="21">
        <f t="shared" si="6"/>
        <v>0</v>
      </c>
      <c r="D81" s="21">
        <f t="shared" si="7"/>
        <v>122.18340227454541</v>
      </c>
      <c r="E81" s="21">
        <f t="shared" si="9"/>
        <v>122.18340227454541</v>
      </c>
      <c r="F81" s="23">
        <f t="shared" si="10"/>
        <v>4.8055232132453209</v>
      </c>
      <c r="G81" s="23">
        <f>Parameters!C73</f>
        <v>5.6989867395140946E-3</v>
      </c>
      <c r="H81" s="23">
        <f t="shared" si="11"/>
        <v>2.7386613068712245E-2</v>
      </c>
    </row>
    <row r="82" spans="1:8" x14ac:dyDescent="0.25">
      <c r="A82">
        <v>69</v>
      </c>
      <c r="B82" s="21">
        <f t="shared" si="8"/>
        <v>0</v>
      </c>
      <c r="C82" s="21">
        <f t="shared" si="6"/>
        <v>0</v>
      </c>
      <c r="D82" s="21">
        <f t="shared" si="7"/>
        <v>112.00145208499997</v>
      </c>
      <c r="E82" s="21">
        <f t="shared" si="9"/>
        <v>112.00145208499997</v>
      </c>
      <c r="F82" s="23">
        <f t="shared" si="10"/>
        <v>4.7185118362556917</v>
      </c>
      <c r="G82" s="23">
        <f>Parameters!C74</f>
        <v>5.8152618842920332E-3</v>
      </c>
      <c r="H82" s="23">
        <f t="shared" si="11"/>
        <v>2.7439382031958535E-2</v>
      </c>
    </row>
    <row r="83" spans="1:8" x14ac:dyDescent="0.25">
      <c r="A83">
        <v>70</v>
      </c>
      <c r="B83" s="21">
        <f t="shared" si="8"/>
        <v>0</v>
      </c>
      <c r="C83" s="21">
        <f t="shared" si="6"/>
        <v>0</v>
      </c>
      <c r="D83" s="21">
        <f t="shared" si="7"/>
        <v>101.81950189545452</v>
      </c>
      <c r="E83" s="21">
        <f t="shared" si="9"/>
        <v>101.81950189545452</v>
      </c>
      <c r="F83" s="23">
        <f t="shared" si="10"/>
        <v>4.6232016564513669</v>
      </c>
      <c r="G83" s="23">
        <f>Parameters!C75</f>
        <v>5.9286407977713366E-3</v>
      </c>
      <c r="H83" s="23">
        <f t="shared" si="11"/>
        <v>2.7409301956761598E-2</v>
      </c>
    </row>
    <row r="84" spans="1:8" x14ac:dyDescent="0.25">
      <c r="A84">
        <v>71</v>
      </c>
      <c r="B84" s="21">
        <f t="shared" si="8"/>
        <v>0</v>
      </c>
      <c r="C84" s="21">
        <f t="shared" si="6"/>
        <v>0</v>
      </c>
      <c r="D84" s="21">
        <f t="shared" si="7"/>
        <v>91.637551705909061</v>
      </c>
      <c r="E84" s="21">
        <f t="shared" si="9"/>
        <v>91.637551705909061</v>
      </c>
      <c r="F84" s="23">
        <f t="shared" si="10"/>
        <v>4.5178411407935402</v>
      </c>
      <c r="G84" s="23">
        <f>Parameters!C76</f>
        <v>6.0390086108105838E-3</v>
      </c>
      <c r="H84" s="23">
        <f t="shared" si="11"/>
        <v>2.7283281551526501E-2</v>
      </c>
    </row>
    <row r="85" spans="1:8" x14ac:dyDescent="0.25">
      <c r="A85">
        <v>72</v>
      </c>
      <c r="B85" s="21">
        <f t="shared" si="8"/>
        <v>0</v>
      </c>
      <c r="C85" s="21">
        <f t="shared" si="6"/>
        <v>0</v>
      </c>
      <c r="D85" s="21">
        <f t="shared" si="7"/>
        <v>81.455601516363615</v>
      </c>
      <c r="E85" s="21">
        <f t="shared" si="9"/>
        <v>81.455601516363615</v>
      </c>
      <c r="F85" s="23">
        <f t="shared" si="10"/>
        <v>4.4000581051371572</v>
      </c>
      <c r="G85" s="23">
        <f>Parameters!C77</f>
        <v>6.1462622831189055E-3</v>
      </c>
      <c r="H85" s="23">
        <f t="shared" si="11"/>
        <v>2.7043911175136149E-2</v>
      </c>
    </row>
    <row r="86" spans="1:8" x14ac:dyDescent="0.25">
      <c r="A86">
        <v>73</v>
      </c>
      <c r="B86" s="21">
        <f t="shared" si="8"/>
        <v>0</v>
      </c>
      <c r="C86" s="21">
        <f t="shared" si="6"/>
        <v>0</v>
      </c>
      <c r="D86" s="21">
        <f t="shared" si="7"/>
        <v>71.273651326818168</v>
      </c>
      <c r="E86" s="21">
        <f t="shared" si="9"/>
        <v>71.273651326818168</v>
      </c>
      <c r="F86" s="23">
        <f t="shared" si="10"/>
        <v>4.2665267125126345</v>
      </c>
      <c r="G86" s="23">
        <f>Parameters!C78</f>
        <v>6.2503102503972284E-3</v>
      </c>
      <c r="H86" s="23">
        <f t="shared" si="11"/>
        <v>2.6667115644811307E-2</v>
      </c>
    </row>
    <row r="87" spans="1:8" x14ac:dyDescent="0.25">
      <c r="A87">
        <v>74</v>
      </c>
      <c r="B87" s="21">
        <f t="shared" si="8"/>
        <v>0</v>
      </c>
      <c r="C87" s="21">
        <f t="shared" si="6"/>
        <v>0</v>
      </c>
      <c r="D87" s="21">
        <f t="shared" si="7"/>
        <v>61.091701137272707</v>
      </c>
      <c r="E87" s="21">
        <f t="shared" si="9"/>
        <v>61.091701137272707</v>
      </c>
      <c r="F87" s="23">
        <f t="shared" si="10"/>
        <v>4.1123760326853764</v>
      </c>
      <c r="G87" s="23">
        <f>Parameters!C79</f>
        <v>6.3510720461117829E-3</v>
      </c>
      <c r="H87" s="23">
        <f t="shared" si="11"/>
        <v>2.6117996464288171E-2</v>
      </c>
    </row>
    <row r="88" spans="1:8" x14ac:dyDescent="0.25">
      <c r="A88">
        <v>75</v>
      </c>
      <c r="B88" s="21">
        <f t="shared" si="8"/>
        <v>0</v>
      </c>
      <c r="C88" s="21">
        <f t="shared" si="6"/>
        <v>0</v>
      </c>
      <c r="D88" s="21">
        <f t="shared" si="7"/>
        <v>50.909750947727261</v>
      </c>
      <c r="E88" s="21">
        <f t="shared" si="9"/>
        <v>50.909750947727261</v>
      </c>
      <c r="F88" s="23">
        <f t="shared" si="10"/>
        <v>3.9300544758914215</v>
      </c>
      <c r="G88" s="23">
        <f>Parameters!C80</f>
        <v>6.4484779026981352E-3</v>
      </c>
      <c r="H88" s="23">
        <f t="shared" si="11"/>
        <v>2.5342869444185734E-2</v>
      </c>
    </row>
    <row r="89" spans="1:8" x14ac:dyDescent="0.25">
      <c r="A89">
        <v>76</v>
      </c>
      <c r="B89" s="21">
        <f t="shared" si="8"/>
        <v>0</v>
      </c>
      <c r="C89" s="21">
        <f t="shared" si="6"/>
        <v>0</v>
      </c>
      <c r="D89" s="21">
        <f t="shared" si="7"/>
        <v>40.727800758181807</v>
      </c>
      <c r="E89" s="21">
        <f t="shared" si="9"/>
        <v>40.727800758181807</v>
      </c>
      <c r="F89" s="23">
        <f t="shared" si="10"/>
        <v>3.7069109245772118</v>
      </c>
      <c r="G89" s="23">
        <f>Parameters!C81</f>
        <v>6.5424683365947643E-3</v>
      </c>
      <c r="H89" s="23">
        <f t="shared" si="11"/>
        <v>2.4252347350623631E-2</v>
      </c>
    </row>
    <row r="90" spans="1:8" x14ac:dyDescent="0.25">
      <c r="A90">
        <v>77</v>
      </c>
      <c r="B90" s="21">
        <f t="shared" si="8"/>
        <v>0</v>
      </c>
      <c r="C90" s="21">
        <f t="shared" si="6"/>
        <v>0</v>
      </c>
      <c r="D90" s="21">
        <f t="shared" si="7"/>
        <v>30.545850568636354</v>
      </c>
      <c r="E90" s="21">
        <f t="shared" si="9"/>
        <v>30.545850568636354</v>
      </c>
      <c r="F90" s="23">
        <f t="shared" si="10"/>
        <v>3.4192288521254306</v>
      </c>
      <c r="G90" s="23">
        <f>Parameters!C82</f>
        <v>6.6329937210898053E-3</v>
      </c>
      <c r="H90" s="23">
        <f t="shared" si="11"/>
        <v>2.2679723507117083E-2</v>
      </c>
    </row>
    <row r="91" spans="1:8" x14ac:dyDescent="0.25">
      <c r="A91">
        <v>78</v>
      </c>
      <c r="B91" s="21">
        <f t="shared" si="8"/>
        <v>0</v>
      </c>
      <c r="C91" s="21">
        <f t="shared" si="6"/>
        <v>0</v>
      </c>
      <c r="D91" s="21">
        <f t="shared" si="7"/>
        <v>20.363900379090904</v>
      </c>
      <c r="E91" s="21">
        <f t="shared" si="9"/>
        <v>20.363900379090904</v>
      </c>
      <c r="F91" s="23">
        <f t="shared" si="10"/>
        <v>3.0137637440172664</v>
      </c>
      <c r="G91" s="23">
        <f>Parameters!C83</f>
        <v>6.7200138505903199E-3</v>
      </c>
      <c r="H91" s="23">
        <f t="shared" si="11"/>
        <v>2.0252534102202971E-2</v>
      </c>
    </row>
    <row r="92" spans="1:8" x14ac:dyDescent="0.25">
      <c r="A92">
        <v>79</v>
      </c>
      <c r="B92" s="21">
        <f t="shared" si="8"/>
        <v>0</v>
      </c>
      <c r="C92" s="21">
        <f t="shared" si="6"/>
        <v>0</v>
      </c>
      <c r="D92" s="21">
        <f t="shared" si="7"/>
        <v>10.181950189545452</v>
      </c>
      <c r="E92" s="21">
        <f t="shared" si="9"/>
        <v>10.181950189545452</v>
      </c>
      <c r="F92" s="23">
        <f t="shared" si="10"/>
        <v>2.320616563457321</v>
      </c>
      <c r="G92" s="23">
        <f>Parameters!C84</f>
        <v>6.8034974995627188E-3</v>
      </c>
      <c r="H92" s="23">
        <f t="shared" si="11"/>
        <v>1.5788308986925712E-2</v>
      </c>
    </row>
    <row r="93" spans="1:8" x14ac:dyDescent="0.25">
      <c r="A93">
        <v>80</v>
      </c>
      <c r="B93" s="21">
        <f t="shared" si="8"/>
        <v>0</v>
      </c>
      <c r="C93" s="21">
        <f t="shared" si="6"/>
        <v>0</v>
      </c>
      <c r="D93" s="21">
        <f t="shared" si="7"/>
        <v>0</v>
      </c>
      <c r="E93" s="21">
        <f t="shared" si="9"/>
        <v>0</v>
      </c>
      <c r="F93" s="23">
        <f t="shared" si="10"/>
        <v>0</v>
      </c>
      <c r="G93" s="23">
        <f>Parameters!C85</f>
        <v>6.8834219790467081E-3</v>
      </c>
      <c r="H93" s="23">
        <f t="shared" si="11"/>
        <v>0</v>
      </c>
    </row>
    <row r="94" spans="1:8" x14ac:dyDescent="0.25">
      <c r="A94">
        <v>81</v>
      </c>
      <c r="B94" s="21">
        <f t="shared" si="8"/>
        <v>0</v>
      </c>
      <c r="C94" s="21">
        <f t="shared" si="6"/>
        <v>0</v>
      </c>
      <c r="D94" s="21">
        <f t="shared" si="7"/>
        <v>0</v>
      </c>
      <c r="E94" s="21">
        <f t="shared" si="9"/>
        <v>0</v>
      </c>
      <c r="F94" s="23">
        <f t="shared" si="10"/>
        <v>0</v>
      </c>
      <c r="G94" s="23">
        <f>Parameters!C86</f>
        <v>6.9597726933280949E-3</v>
      </c>
      <c r="H94" s="23">
        <f t="shared" si="11"/>
        <v>0</v>
      </c>
    </row>
    <row r="95" spans="1:8" x14ac:dyDescent="0.25">
      <c r="A95">
        <v>82</v>
      </c>
      <c r="B95" s="21">
        <f t="shared" si="8"/>
        <v>0</v>
      </c>
      <c r="C95" s="21">
        <f t="shared" si="6"/>
        <v>0</v>
      </c>
      <c r="D95" s="21">
        <f t="shared" si="7"/>
        <v>0</v>
      </c>
      <c r="E95" s="21">
        <f t="shared" si="9"/>
        <v>0</v>
      </c>
      <c r="F95" s="23">
        <f t="shared" si="10"/>
        <v>0</v>
      </c>
      <c r="G95" s="23">
        <f>Parameters!C87</f>
        <v>7.0325426990675314E-3</v>
      </c>
      <c r="H95" s="23">
        <f t="shared" si="11"/>
        <v>0</v>
      </c>
    </row>
    <row r="96" spans="1:8" x14ac:dyDescent="0.25">
      <c r="A96">
        <v>83</v>
      </c>
      <c r="B96" s="21">
        <f t="shared" si="8"/>
        <v>0</v>
      </c>
      <c r="C96" s="21">
        <f t="shared" si="6"/>
        <v>0</v>
      </c>
      <c r="D96" s="21">
        <f t="shared" si="7"/>
        <v>0</v>
      </c>
      <c r="E96" s="21">
        <f t="shared" si="9"/>
        <v>0</v>
      </c>
      <c r="F96" s="23">
        <f t="shared" si="10"/>
        <v>0</v>
      </c>
      <c r="G96" s="23">
        <f>Parameters!C88</f>
        <v>7.1017322688896349E-3</v>
      </c>
      <c r="H96" s="23">
        <f t="shared" si="11"/>
        <v>0</v>
      </c>
    </row>
    <row r="97" spans="1:8" x14ac:dyDescent="0.25">
      <c r="A97">
        <v>84</v>
      </c>
      <c r="B97" s="21">
        <f t="shared" si="8"/>
        <v>0</v>
      </c>
      <c r="C97" s="21">
        <f t="shared" si="6"/>
        <v>0</v>
      </c>
      <c r="D97" s="21">
        <f t="shared" si="7"/>
        <v>0</v>
      </c>
      <c r="E97" s="21">
        <f t="shared" si="9"/>
        <v>0</v>
      </c>
      <c r="F97" s="23">
        <f t="shared" si="10"/>
        <v>0</v>
      </c>
      <c r="G97" s="23">
        <f>Parameters!C89</f>
        <v>7.1673484611894404E-3</v>
      </c>
      <c r="H97" s="23">
        <f t="shared" si="11"/>
        <v>0</v>
      </c>
    </row>
    <row r="98" spans="1:8" x14ac:dyDescent="0.25">
      <c r="A98">
        <v>85</v>
      </c>
      <c r="B98" s="21">
        <f t="shared" si="8"/>
        <v>0</v>
      </c>
      <c r="C98" s="21">
        <f t="shared" si="6"/>
        <v>0</v>
      </c>
      <c r="D98" s="21">
        <f t="shared" si="7"/>
        <v>0</v>
      </c>
      <c r="E98" s="21">
        <f t="shared" si="9"/>
        <v>0</v>
      </c>
      <c r="F98" s="23">
        <f t="shared" si="10"/>
        <v>0</v>
      </c>
      <c r="G98" s="23">
        <f>Parameters!C90</f>
        <v>7.2294046976879604E-3</v>
      </c>
      <c r="H98" s="23">
        <f t="shared" si="11"/>
        <v>0</v>
      </c>
    </row>
    <row r="99" spans="1:8" x14ac:dyDescent="0.25">
      <c r="A99">
        <v>86</v>
      </c>
      <c r="B99" s="21">
        <f t="shared" si="8"/>
        <v>0</v>
      </c>
      <c r="C99" s="21">
        <f t="shared" si="6"/>
        <v>0</v>
      </c>
      <c r="D99" s="21">
        <f t="shared" si="7"/>
        <v>0</v>
      </c>
      <c r="E99" s="21">
        <f t="shared" si="9"/>
        <v>0</v>
      </c>
      <c r="F99" s="23">
        <f t="shared" si="10"/>
        <v>0</v>
      </c>
      <c r="G99" s="23">
        <f>Parameters!C91</f>
        <v>7.287920350018298E-3</v>
      </c>
      <c r="H99" s="23">
        <f t="shared" si="11"/>
        <v>0</v>
      </c>
    </row>
    <row r="100" spans="1:8" x14ac:dyDescent="0.25">
      <c r="A100">
        <v>87</v>
      </c>
      <c r="B100" s="21">
        <f t="shared" si="8"/>
        <v>0</v>
      </c>
      <c r="C100" s="21">
        <f t="shared" si="6"/>
        <v>0</v>
      </c>
      <c r="D100" s="21">
        <f t="shared" si="7"/>
        <v>0</v>
      </c>
      <c r="E100" s="21">
        <f t="shared" si="9"/>
        <v>0</v>
      </c>
      <c r="F100" s="23">
        <f t="shared" si="10"/>
        <v>0</v>
      </c>
      <c r="G100" s="23">
        <f>Parameters!C92</f>
        <v>7.3429203364694688E-3</v>
      </c>
      <c r="H100" s="23">
        <f t="shared" si="11"/>
        <v>0</v>
      </c>
    </row>
    <row r="101" spans="1:8" x14ac:dyDescent="0.25">
      <c r="A101">
        <v>88</v>
      </c>
      <c r="B101" s="21">
        <f t="shared" si="8"/>
        <v>0</v>
      </c>
      <c r="C101" s="21">
        <f t="shared" si="6"/>
        <v>0</v>
      </c>
      <c r="D101" s="21">
        <f t="shared" si="7"/>
        <v>0</v>
      </c>
      <c r="E101" s="21">
        <f t="shared" si="9"/>
        <v>0</v>
      </c>
      <c r="F101" s="23">
        <f t="shared" si="10"/>
        <v>0</v>
      </c>
      <c r="G101" s="23">
        <f>Parameters!C93</f>
        <v>7.3944347297931782E-3</v>
      </c>
      <c r="H101" s="23">
        <f t="shared" si="11"/>
        <v>0</v>
      </c>
    </row>
    <row r="102" spans="1:8" x14ac:dyDescent="0.25">
      <c r="A102">
        <v>89</v>
      </c>
      <c r="B102" s="21">
        <f t="shared" si="8"/>
        <v>0</v>
      </c>
      <c r="C102" s="21">
        <f t="shared" si="6"/>
        <v>0</v>
      </c>
      <c r="D102" s="21">
        <f t="shared" si="7"/>
        <v>0</v>
      </c>
      <c r="E102" s="21">
        <f t="shared" si="9"/>
        <v>0</v>
      </c>
      <c r="F102" s="23">
        <f t="shared" si="10"/>
        <v>0</v>
      </c>
      <c r="G102" s="23">
        <f>Parameters!C94</f>
        <v>7.442498376840803E-3</v>
      </c>
      <c r="H102" s="23">
        <f t="shared" si="11"/>
        <v>0</v>
      </c>
    </row>
    <row r="103" spans="1:8" x14ac:dyDescent="0.25">
      <c r="A103">
        <v>90</v>
      </c>
      <c r="B103" s="21">
        <f t="shared" si="8"/>
        <v>0</v>
      </c>
      <c r="C103" s="21">
        <f t="shared" si="6"/>
        <v>0</v>
      </c>
      <c r="D103" s="21">
        <f t="shared" si="7"/>
        <v>0</v>
      </c>
      <c r="E103" s="21">
        <f t="shared" si="9"/>
        <v>0</v>
      </c>
      <c r="F103" s="23">
        <f t="shared" si="10"/>
        <v>0</v>
      </c>
      <c r="G103" s="23">
        <f>Parameters!C95</f>
        <v>7.4871505306295964E-3</v>
      </c>
      <c r="H103" s="23">
        <f t="shared" si="11"/>
        <v>0</v>
      </c>
    </row>
    <row r="104" spans="1:8" x14ac:dyDescent="0.25">
      <c r="A104">
        <v>91</v>
      </c>
      <c r="B104" s="21">
        <f t="shared" si="8"/>
        <v>0</v>
      </c>
      <c r="C104" s="21">
        <f t="shared" si="6"/>
        <v>0</v>
      </c>
      <c r="D104" s="21">
        <f t="shared" si="7"/>
        <v>0</v>
      </c>
      <c r="E104" s="21">
        <f t="shared" si="9"/>
        <v>0</v>
      </c>
      <c r="F104" s="23">
        <f t="shared" si="10"/>
        <v>0</v>
      </c>
      <c r="G104" s="23">
        <f>Parameters!C96</f>
        <v>7.5284344953221753E-3</v>
      </c>
      <c r="H104" s="23">
        <f t="shared" si="11"/>
        <v>0</v>
      </c>
    </row>
    <row r="105" spans="1:8" x14ac:dyDescent="0.25">
      <c r="A105">
        <v>92</v>
      </c>
      <c r="B105" s="21">
        <f t="shared" si="8"/>
        <v>0</v>
      </c>
      <c r="C105" s="21">
        <f t="shared" si="6"/>
        <v>0</v>
      </c>
      <c r="D105" s="21">
        <f t="shared" si="7"/>
        <v>0</v>
      </c>
      <c r="E105" s="21">
        <f t="shared" si="9"/>
        <v>0</v>
      </c>
      <c r="F105" s="23">
        <f t="shared" si="10"/>
        <v>0</v>
      </c>
      <c r="G105" s="23">
        <f>Parameters!C97</f>
        <v>7.5663972844600439E-3</v>
      </c>
      <c r="H105" s="23">
        <f t="shared" si="11"/>
        <v>0</v>
      </c>
    </row>
    <row r="106" spans="1:8" x14ac:dyDescent="0.25">
      <c r="A106">
        <v>93</v>
      </c>
      <c r="B106" s="21">
        <f t="shared" si="8"/>
        <v>0</v>
      </c>
      <c r="C106" s="21">
        <f t="shared" si="6"/>
        <v>0</v>
      </c>
      <c r="D106" s="21">
        <f t="shared" si="7"/>
        <v>0</v>
      </c>
      <c r="E106" s="21">
        <f t="shared" si="9"/>
        <v>0</v>
      </c>
      <c r="F106" s="23">
        <f t="shared" si="10"/>
        <v>0</v>
      </c>
      <c r="G106" s="23">
        <f>Parameters!C98</f>
        <v>7.6010892926964028E-3</v>
      </c>
      <c r="H106" s="23">
        <f t="shared" si="11"/>
        <v>0</v>
      </c>
    </row>
    <row r="107" spans="1:8" x14ac:dyDescent="0.25">
      <c r="A107">
        <v>94</v>
      </c>
      <c r="B107" s="21">
        <f t="shared" si="8"/>
        <v>0</v>
      </c>
      <c r="C107" s="21">
        <f t="shared" si="6"/>
        <v>0</v>
      </c>
      <c r="D107" s="21">
        <f t="shared" si="7"/>
        <v>0</v>
      </c>
      <c r="E107" s="21">
        <f t="shared" si="9"/>
        <v>0</v>
      </c>
      <c r="F107" s="23">
        <f t="shared" si="10"/>
        <v>0</v>
      </c>
      <c r="G107" s="23">
        <f>Parameters!C99</f>
        <v>7.6325639811774008E-3</v>
      </c>
      <c r="H107" s="23">
        <f t="shared" si="11"/>
        <v>0</v>
      </c>
    </row>
    <row r="108" spans="1:8" x14ac:dyDescent="0.25">
      <c r="A108">
        <v>95</v>
      </c>
      <c r="B108" s="21">
        <f t="shared" si="8"/>
        <v>0</v>
      </c>
      <c r="C108" s="21">
        <f t="shared" si="6"/>
        <v>0</v>
      </c>
      <c r="D108" s="21">
        <f t="shared" si="7"/>
        <v>0</v>
      </c>
      <c r="E108" s="21">
        <f t="shared" si="9"/>
        <v>0</v>
      </c>
      <c r="F108" s="23">
        <f t="shared" si="10"/>
        <v>0</v>
      </c>
      <c r="G108" s="23">
        <f>Parameters!C100</f>
        <v>7.6608775766247609E-3</v>
      </c>
      <c r="H108" s="23">
        <f t="shared" si="11"/>
        <v>0</v>
      </c>
    </row>
    <row r="109" spans="1:8" x14ac:dyDescent="0.25">
      <c r="A109">
        <v>96</v>
      </c>
      <c r="B109" s="21">
        <f t="shared" si="8"/>
        <v>0</v>
      </c>
      <c r="C109" s="21">
        <f t="shared" si="6"/>
        <v>0</v>
      </c>
      <c r="D109" s="21">
        <f t="shared" si="7"/>
        <v>0</v>
      </c>
      <c r="E109" s="21">
        <f t="shared" si="9"/>
        <v>0</v>
      </c>
      <c r="F109" s="23">
        <f t="shared" si="10"/>
        <v>0</v>
      </c>
      <c r="G109" s="23">
        <f>Parameters!C101</f>
        <v>7.686088784109815E-3</v>
      </c>
      <c r="H109" s="23">
        <f t="shared" si="11"/>
        <v>0</v>
      </c>
    </row>
    <row r="110" spans="1:8" x14ac:dyDescent="0.25">
      <c r="A110">
        <v>97</v>
      </c>
      <c r="B110" s="21">
        <f t="shared" si="8"/>
        <v>0</v>
      </c>
      <c r="C110" s="21">
        <f t="shared" si="6"/>
        <v>0</v>
      </c>
      <c r="D110" s="21">
        <f t="shared" si="7"/>
        <v>0</v>
      </c>
      <c r="E110" s="21">
        <f t="shared" si="9"/>
        <v>0</v>
      </c>
      <c r="F110" s="23">
        <f t="shared" si="10"/>
        <v>0</v>
      </c>
      <c r="G110" s="23">
        <f>Parameters!C102</f>
        <v>7.7082585134285479E-3</v>
      </c>
      <c r="H110" s="23">
        <f t="shared" si="11"/>
        <v>0</v>
      </c>
    </row>
    <row r="111" spans="1:8" x14ac:dyDescent="0.25">
      <c r="A111">
        <v>98</v>
      </c>
      <c r="B111" s="21">
        <f t="shared" si="8"/>
        <v>0</v>
      </c>
      <c r="C111" s="21">
        <f t="shared" si="6"/>
        <v>0</v>
      </c>
      <c r="D111" s="21">
        <f t="shared" si="7"/>
        <v>0</v>
      </c>
      <c r="E111" s="21">
        <f t="shared" si="9"/>
        <v>0</v>
      </c>
      <c r="F111" s="23">
        <f t="shared" si="10"/>
        <v>0</v>
      </c>
      <c r="G111" s="23">
        <f>Parameters!C103</f>
        <v>7.7274496189412871E-3</v>
      </c>
      <c r="H111" s="23">
        <f t="shared" si="11"/>
        <v>0</v>
      </c>
    </row>
    <row r="112" spans="1:8" x14ac:dyDescent="0.25">
      <c r="A112">
        <v>99</v>
      </c>
      <c r="B112" s="21">
        <f t="shared" si="8"/>
        <v>0</v>
      </c>
      <c r="C112" s="21">
        <f t="shared" si="6"/>
        <v>0</v>
      </c>
      <c r="D112" s="21">
        <f t="shared" si="7"/>
        <v>0</v>
      </c>
      <c r="E112" s="21">
        <f t="shared" si="9"/>
        <v>0</v>
      </c>
      <c r="F112" s="23">
        <f t="shared" si="10"/>
        <v>0</v>
      </c>
      <c r="G112" s="23">
        <f>Parameters!C104</f>
        <v>7.7437266526808627E-3</v>
      </c>
      <c r="H112" s="23">
        <f t="shared" si="11"/>
        <v>0</v>
      </c>
    </row>
    <row r="113" spans="1:8" x14ac:dyDescent="0.25">
      <c r="A113">
        <v>100</v>
      </c>
      <c r="B113" s="21">
        <f t="shared" si="8"/>
        <v>0</v>
      </c>
      <c r="C113" s="21">
        <f t="shared" si="6"/>
        <v>0</v>
      </c>
      <c r="D113" s="21">
        <f t="shared" si="7"/>
        <v>0</v>
      </c>
      <c r="E113" s="21">
        <f t="shared" si="9"/>
        <v>0</v>
      </c>
      <c r="F113" s="23">
        <f t="shared" si="10"/>
        <v>0</v>
      </c>
      <c r="G113" s="23">
        <f>Parameters!C105</f>
        <v>7.7571556304969506E-3</v>
      </c>
      <c r="H113" s="23">
        <f t="shared" si="11"/>
        <v>0</v>
      </c>
    </row>
    <row r="114" spans="1:8" x14ac:dyDescent="0.25">
      <c r="A114">
        <v>101</v>
      </c>
      <c r="B114" s="21">
        <f t="shared" si="8"/>
        <v>0</v>
      </c>
      <c r="C114" s="21">
        <f t="shared" si="6"/>
        <v>0</v>
      </c>
      <c r="D114" s="21">
        <f t="shared" si="7"/>
        <v>0</v>
      </c>
      <c r="E114" s="21">
        <f t="shared" si="9"/>
        <v>0</v>
      </c>
      <c r="F114" s="23">
        <f t="shared" si="10"/>
        <v>0</v>
      </c>
      <c r="G114" s="23">
        <f>Parameters!C106</f>
        <v>7.7678038109593754E-3</v>
      </c>
      <c r="H114" s="23">
        <f t="shared" si="11"/>
        <v>0</v>
      </c>
    </row>
    <row r="115" spans="1:8" x14ac:dyDescent="0.25">
      <c r="A115">
        <v>102</v>
      </c>
      <c r="B115" s="21">
        <f t="shared" si="8"/>
        <v>0</v>
      </c>
      <c r="C115" s="21">
        <f t="shared" si="6"/>
        <v>0</v>
      </c>
      <c r="D115" s="21">
        <f t="shared" si="7"/>
        <v>0</v>
      </c>
      <c r="E115" s="21">
        <f t="shared" si="9"/>
        <v>0</v>
      </c>
      <c r="F115" s="23">
        <f t="shared" si="10"/>
        <v>0</v>
      </c>
      <c r="G115" s="23">
        <f>Parameters!C107</f>
        <v>7.7757394867243338E-3</v>
      </c>
      <c r="H115" s="23">
        <f t="shared" si="11"/>
        <v>0</v>
      </c>
    </row>
    <row r="116" spans="1:8" x14ac:dyDescent="0.25">
      <c r="A116">
        <v>103</v>
      </c>
      <c r="B116" s="21">
        <f t="shared" si="8"/>
        <v>0</v>
      </c>
      <c r="C116" s="21">
        <f t="shared" si="6"/>
        <v>0</v>
      </c>
      <c r="D116" s="21">
        <f t="shared" si="7"/>
        <v>0</v>
      </c>
      <c r="E116" s="21">
        <f t="shared" si="9"/>
        <v>0</v>
      </c>
      <c r="F116" s="23">
        <f t="shared" si="10"/>
        <v>0</v>
      </c>
      <c r="G116" s="23">
        <f>Parameters!C108</f>
        <v>7.7810317880210337E-3</v>
      </c>
      <c r="H116" s="23">
        <f t="shared" si="11"/>
        <v>0</v>
      </c>
    </row>
    <row r="117" spans="1:8" x14ac:dyDescent="0.25">
      <c r="A117">
        <v>104</v>
      </c>
      <c r="B117" s="21">
        <f t="shared" si="8"/>
        <v>0</v>
      </c>
      <c r="C117" s="21">
        <f t="shared" si="6"/>
        <v>0</v>
      </c>
      <c r="D117" s="21">
        <f t="shared" si="7"/>
        <v>0</v>
      </c>
      <c r="E117" s="21">
        <f t="shared" si="9"/>
        <v>0</v>
      </c>
      <c r="F117" s="23">
        <f t="shared" si="10"/>
        <v>0</v>
      </c>
      <c r="G117" s="23">
        <f>Parameters!C109</f>
        <v>7.7837504979295117E-3</v>
      </c>
      <c r="H117" s="23">
        <f t="shared" si="11"/>
        <v>0</v>
      </c>
    </row>
    <row r="118" spans="1:8" x14ac:dyDescent="0.25">
      <c r="A118">
        <v>105</v>
      </c>
      <c r="B118" s="21">
        <f t="shared" si="8"/>
        <v>0</v>
      </c>
      <c r="C118" s="21">
        <f t="shared" si="6"/>
        <v>0</v>
      </c>
      <c r="D118" s="21">
        <f t="shared" si="7"/>
        <v>0</v>
      </c>
      <c r="E118" s="21">
        <f t="shared" si="9"/>
        <v>0</v>
      </c>
      <c r="F118" s="23">
        <f t="shared" si="10"/>
        <v>0</v>
      </c>
      <c r="G118" s="23">
        <f>Parameters!C110</f>
        <v>7.7839658790536141E-3</v>
      </c>
      <c r="H118" s="23">
        <f t="shared" si="11"/>
        <v>0</v>
      </c>
    </row>
    <row r="119" spans="1:8" x14ac:dyDescent="0.25">
      <c r="A119">
        <v>106</v>
      </c>
      <c r="B119" s="21">
        <f t="shared" si="8"/>
        <v>0</v>
      </c>
      <c r="C119" s="21">
        <f t="shared" si="6"/>
        <v>0</v>
      </c>
      <c r="D119" s="21">
        <f t="shared" si="7"/>
        <v>0</v>
      </c>
      <c r="E119" s="21">
        <f t="shared" si="9"/>
        <v>0</v>
      </c>
      <c r="F119" s="23">
        <f t="shared" si="10"/>
        <v>0</v>
      </c>
      <c r="G119" s="23">
        <f>Parameters!C111</f>
        <v>7.7817485112405852E-3</v>
      </c>
      <c r="H119" s="23">
        <f t="shared" si="11"/>
        <v>0</v>
      </c>
    </row>
    <row r="120" spans="1:8" x14ac:dyDescent="0.25">
      <c r="A120">
        <v>107</v>
      </c>
      <c r="B120" s="21">
        <f t="shared" si="8"/>
        <v>0</v>
      </c>
      <c r="C120" s="21">
        <f t="shared" si="6"/>
        <v>0</v>
      </c>
      <c r="D120" s="21">
        <f t="shared" si="7"/>
        <v>0</v>
      </c>
      <c r="E120" s="21">
        <f t="shared" si="9"/>
        <v>0</v>
      </c>
      <c r="F120" s="23">
        <f t="shared" si="10"/>
        <v>0</v>
      </c>
      <c r="G120" s="23">
        <f>Parameters!C112</f>
        <v>7.7771691399330404E-3</v>
      </c>
      <c r="H120" s="23">
        <f t="shared" si="11"/>
        <v>0</v>
      </c>
    </row>
    <row r="121" spans="1:8" x14ac:dyDescent="0.25">
      <c r="A121">
        <v>108</v>
      </c>
      <c r="B121" s="21">
        <f t="shared" si="8"/>
        <v>0</v>
      </c>
      <c r="C121" s="21">
        <f t="shared" si="6"/>
        <v>0</v>
      </c>
      <c r="D121" s="21">
        <f t="shared" si="7"/>
        <v>0</v>
      </c>
      <c r="E121" s="21">
        <f t="shared" si="9"/>
        <v>0</v>
      </c>
      <c r="F121" s="23">
        <f t="shared" si="10"/>
        <v>0</v>
      </c>
      <c r="G121" s="23">
        <f>Parameters!C113</f>
        <v>7.7702985347758461E-3</v>
      </c>
      <c r="H121" s="23">
        <f t="shared" si="11"/>
        <v>0</v>
      </c>
    </row>
    <row r="122" spans="1:8" x14ac:dyDescent="0.25">
      <c r="A122">
        <v>109</v>
      </c>
      <c r="B122" s="21">
        <f t="shared" si="8"/>
        <v>0</v>
      </c>
      <c r="C122" s="21">
        <f t="shared" si="6"/>
        <v>0</v>
      </c>
      <c r="D122" s="21">
        <f t="shared" si="7"/>
        <v>0</v>
      </c>
      <c r="E122" s="21">
        <f t="shared" si="9"/>
        <v>0</v>
      </c>
      <c r="F122" s="23">
        <f t="shared" si="10"/>
        <v>0</v>
      </c>
      <c r="G122" s="23">
        <f>Parameters!C114</f>
        <v>7.7612073580586886E-3</v>
      </c>
      <c r="H122" s="23">
        <f t="shared" si="11"/>
        <v>0</v>
      </c>
    </row>
    <row r="123" spans="1:8" x14ac:dyDescent="0.25">
      <c r="A123">
        <v>110</v>
      </c>
      <c r="B123" s="21">
        <f t="shared" si="8"/>
        <v>0</v>
      </c>
      <c r="C123" s="21">
        <f t="shared" si="6"/>
        <v>0</v>
      </c>
      <c r="D123" s="21">
        <f t="shared" si="7"/>
        <v>0</v>
      </c>
      <c r="E123" s="21">
        <f t="shared" si="9"/>
        <v>0</v>
      </c>
      <c r="F123" s="23">
        <f t="shared" si="10"/>
        <v>0</v>
      </c>
      <c r="G123" s="23">
        <f>Parameters!C115</f>
        <v>7.7499660426251808E-3</v>
      </c>
      <c r="H123" s="23">
        <f t="shared" si="11"/>
        <v>0</v>
      </c>
    </row>
    <row r="124" spans="1:8" x14ac:dyDescent="0.25">
      <c r="A124">
        <v>111</v>
      </c>
      <c r="B124" s="21">
        <f t="shared" si="8"/>
        <v>0</v>
      </c>
      <c r="C124" s="21">
        <f t="shared" si="6"/>
        <v>0</v>
      </c>
      <c r="D124" s="21">
        <f t="shared" si="7"/>
        <v>0</v>
      </c>
      <c r="E124" s="21">
        <f t="shared" si="9"/>
        <v>0</v>
      </c>
      <c r="F124" s="23">
        <f t="shared" si="10"/>
        <v>0</v>
      </c>
      <c r="G124" s="23">
        <f>Parameters!C116</f>
        <v>7.7366446788109692E-3</v>
      </c>
      <c r="H124" s="23">
        <f t="shared" si="11"/>
        <v>0</v>
      </c>
    </row>
    <row r="125" spans="1:8" x14ac:dyDescent="0.25">
      <c r="A125">
        <v>112</v>
      </c>
      <c r="B125" s="21">
        <f t="shared" si="8"/>
        <v>0</v>
      </c>
      <c r="C125" s="21">
        <f t="shared" si="6"/>
        <v>0</v>
      </c>
      <c r="D125" s="21">
        <f t="shared" si="7"/>
        <v>0</v>
      </c>
      <c r="E125" s="21">
        <f t="shared" si="9"/>
        <v>0</v>
      </c>
      <c r="F125" s="23">
        <f t="shared" si="10"/>
        <v>0</v>
      </c>
      <c r="G125" s="23">
        <f>Parameters!C117</f>
        <v>7.7213129100525716E-3</v>
      </c>
      <c r="H125" s="23">
        <f t="shared" si="11"/>
        <v>0</v>
      </c>
    </row>
    <row r="126" spans="1:8" x14ac:dyDescent="0.25">
      <c r="A126">
        <v>113</v>
      </c>
      <c r="B126" s="21">
        <f t="shared" si="8"/>
        <v>0</v>
      </c>
      <c r="C126" s="21">
        <f t="shared" si="6"/>
        <v>0</v>
      </c>
      <c r="D126" s="21">
        <f t="shared" si="7"/>
        <v>0</v>
      </c>
      <c r="E126" s="21">
        <f t="shared" si="9"/>
        <v>0</v>
      </c>
      <c r="F126" s="23">
        <f t="shared" si="10"/>
        <v>0</v>
      </c>
      <c r="G126" s="23">
        <f>Parameters!C118</f>
        <v>7.7040398367405087E-3</v>
      </c>
      <c r="H126" s="23">
        <f t="shared" si="11"/>
        <v>0</v>
      </c>
    </row>
    <row r="127" spans="1:8" x14ac:dyDescent="0.25">
      <c r="A127">
        <v>114</v>
      </c>
      <c r="B127" s="21">
        <f t="shared" si="8"/>
        <v>0</v>
      </c>
      <c r="C127" s="21">
        <f t="shared" si="6"/>
        <v>0</v>
      </c>
      <c r="D127" s="21">
        <f t="shared" si="7"/>
        <v>0</v>
      </c>
      <c r="E127" s="21">
        <f t="shared" si="9"/>
        <v>0</v>
      </c>
      <c r="F127" s="23">
        <f t="shared" si="10"/>
        <v>0</v>
      </c>
      <c r="G127" s="23">
        <f>Parameters!C119</f>
        <v>7.6848939279580723E-3</v>
      </c>
      <c r="H127" s="23">
        <f t="shared" si="11"/>
        <v>0</v>
      </c>
    </row>
    <row r="128" spans="1:8" x14ac:dyDescent="0.25">
      <c r="A128">
        <v>115</v>
      </c>
      <c r="B128" s="21">
        <f t="shared" si="8"/>
        <v>0</v>
      </c>
      <c r="C128" s="21">
        <f t="shared" si="6"/>
        <v>0</v>
      </c>
      <c r="D128" s="21">
        <f t="shared" si="7"/>
        <v>0</v>
      </c>
      <c r="E128" s="21">
        <f t="shared" si="9"/>
        <v>0</v>
      </c>
      <c r="F128" s="23">
        <f t="shared" si="10"/>
        <v>0</v>
      </c>
      <c r="G128" s="23">
        <f>Parameters!C120</f>
        <v>7.6639429407123231E-3</v>
      </c>
      <c r="H128" s="23">
        <f t="shared" si="11"/>
        <v>0</v>
      </c>
    </row>
    <row r="129" spans="1:8" x14ac:dyDescent="0.25">
      <c r="A129">
        <v>116</v>
      </c>
      <c r="B129" s="21">
        <f t="shared" si="8"/>
        <v>0</v>
      </c>
      <c r="C129" s="21">
        <f t="shared" si="6"/>
        <v>0</v>
      </c>
      <c r="D129" s="21">
        <f t="shared" si="7"/>
        <v>0</v>
      </c>
      <c r="E129" s="21">
        <f t="shared" si="9"/>
        <v>0</v>
      </c>
      <c r="F129" s="23">
        <f t="shared" si="10"/>
        <v>0</v>
      </c>
      <c r="G129" s="23">
        <f>Parameters!C121</f>
        <v>7.6412538462880568E-3</v>
      </c>
      <c r="H129" s="23">
        <f t="shared" si="11"/>
        <v>0</v>
      </c>
    </row>
    <row r="130" spans="1:8" x14ac:dyDescent="0.25">
      <c r="A130">
        <v>117</v>
      </c>
      <c r="B130" s="21">
        <f t="shared" si="8"/>
        <v>0</v>
      </c>
      <c r="C130" s="21">
        <f t="shared" si="6"/>
        <v>0</v>
      </c>
      <c r="D130" s="21">
        <f t="shared" si="7"/>
        <v>0</v>
      </c>
      <c r="E130" s="21">
        <f t="shared" si="9"/>
        <v>0</v>
      </c>
      <c r="F130" s="23">
        <f t="shared" si="10"/>
        <v>0</v>
      </c>
      <c r="G130" s="23">
        <f>Parameters!C122</f>
        <v>7.6168927633571441E-3</v>
      </c>
      <c r="H130" s="23">
        <f t="shared" si="11"/>
        <v>0</v>
      </c>
    </row>
    <row r="131" spans="1:8" x14ac:dyDescent="0.25">
      <c r="A131">
        <v>118</v>
      </c>
      <c r="B131" s="21">
        <f t="shared" si="8"/>
        <v>0</v>
      </c>
      <c r="C131" s="21">
        <f t="shared" si="6"/>
        <v>0</v>
      </c>
      <c r="D131" s="21">
        <f t="shared" si="7"/>
        <v>0</v>
      </c>
      <c r="E131" s="21">
        <f t="shared" si="9"/>
        <v>0</v>
      </c>
      <c r="F131" s="23">
        <f t="shared" si="10"/>
        <v>0</v>
      </c>
      <c r="G131" s="23">
        <f>Parameters!C123</f>
        <v>7.590924897513676E-3</v>
      </c>
      <c r="H131" s="23">
        <f t="shared" si="11"/>
        <v>0</v>
      </c>
    </row>
    <row r="132" spans="1:8" x14ac:dyDescent="0.25">
      <c r="A132">
        <v>119</v>
      </c>
      <c r="B132" s="21">
        <f t="shared" si="8"/>
        <v>0</v>
      </c>
      <c r="C132" s="21">
        <f t="shared" si="6"/>
        <v>0</v>
      </c>
      <c r="D132" s="21">
        <f t="shared" si="7"/>
        <v>0</v>
      </c>
      <c r="E132" s="21">
        <f t="shared" si="9"/>
        <v>0</v>
      </c>
      <c r="F132" s="23">
        <f t="shared" si="10"/>
        <v>0</v>
      </c>
      <c r="G132" s="23">
        <f>Parameters!C124</f>
        <v>7.5634144868499979E-3</v>
      </c>
      <c r="H132" s="23">
        <f t="shared" si="11"/>
        <v>0</v>
      </c>
    </row>
    <row r="133" spans="1:8" x14ac:dyDescent="0.25">
      <c r="A133">
        <v>120</v>
      </c>
      <c r="B133" s="21">
        <f t="shared" si="8"/>
        <v>0</v>
      </c>
      <c r="C133" s="21">
        <f t="shared" si="6"/>
        <v>0</v>
      </c>
      <c r="D133" s="21">
        <f t="shared" si="7"/>
        <v>0</v>
      </c>
      <c r="E133" s="21">
        <f t="shared" si="9"/>
        <v>0</v>
      </c>
      <c r="F133" s="23">
        <f t="shared" si="10"/>
        <v>0</v>
      </c>
      <c r="G133" s="23">
        <f>Parameters!C125</f>
        <v>7.5344247532858647E-3</v>
      </c>
      <c r="H133" s="23">
        <f t="shared" si="11"/>
        <v>0</v>
      </c>
    </row>
    <row r="134" spans="1:8" x14ac:dyDescent="0.25">
      <c r="A134">
        <v>121</v>
      </c>
      <c r="B134" s="21">
        <f t="shared" si="8"/>
        <v>0</v>
      </c>
      <c r="C134" s="21">
        <f t="shared" si="6"/>
        <v>0</v>
      </c>
      <c r="D134" s="21">
        <f t="shared" si="7"/>
        <v>0</v>
      </c>
      <c r="E134" s="21">
        <f t="shared" si="9"/>
        <v>0</v>
      </c>
      <c r="F134" s="23">
        <f t="shared" si="10"/>
        <v>0</v>
      </c>
      <c r="G134" s="23">
        <f>Parameters!C126</f>
        <v>7.5040178592981092E-3</v>
      </c>
      <c r="H134" s="23">
        <f t="shared" si="11"/>
        <v>0</v>
      </c>
    </row>
    <row r="135" spans="1:8" x14ac:dyDescent="0.25">
      <c r="A135">
        <v>122</v>
      </c>
      <c r="B135" s="21">
        <f t="shared" si="8"/>
        <v>0</v>
      </c>
      <c r="C135" s="21">
        <f t="shared" si="6"/>
        <v>0</v>
      </c>
      <c r="D135" s="21">
        <f t="shared" si="7"/>
        <v>0</v>
      </c>
      <c r="E135" s="21">
        <f t="shared" si="9"/>
        <v>0</v>
      </c>
      <c r="F135" s="23">
        <f t="shared" si="10"/>
        <v>0</v>
      </c>
      <c r="G135" s="23">
        <f>Parameters!C127</f>
        <v>7.472254869748232E-3</v>
      </c>
      <c r="H135" s="23">
        <f t="shared" si="11"/>
        <v>0</v>
      </c>
    </row>
    <row r="136" spans="1:8" x14ac:dyDescent="0.25">
      <c r="A136">
        <v>123</v>
      </c>
      <c r="B136" s="21">
        <f t="shared" si="8"/>
        <v>0</v>
      </c>
      <c r="C136" s="21">
        <f t="shared" si="6"/>
        <v>0</v>
      </c>
      <c r="D136" s="21">
        <f t="shared" si="7"/>
        <v>0</v>
      </c>
      <c r="E136" s="21">
        <f t="shared" si="9"/>
        <v>0</v>
      </c>
      <c r="F136" s="23">
        <f t="shared" si="10"/>
        <v>0</v>
      </c>
      <c r="G136" s="23">
        <f>Parameters!C128</f>
        <v>7.4391957185154815E-3</v>
      </c>
      <c r="H136" s="23">
        <f t="shared" si="11"/>
        <v>0</v>
      </c>
    </row>
    <row r="137" spans="1:8" x14ac:dyDescent="0.25">
      <c r="A137">
        <v>124</v>
      </c>
      <c r="B137" s="21">
        <f t="shared" si="8"/>
        <v>0</v>
      </c>
      <c r="C137" s="21">
        <f t="shared" si="6"/>
        <v>0</v>
      </c>
      <c r="D137" s="21">
        <f t="shared" si="7"/>
        <v>0</v>
      </c>
      <c r="E137" s="21">
        <f t="shared" si="9"/>
        <v>0</v>
      </c>
      <c r="F137" s="23">
        <f t="shared" si="10"/>
        <v>0</v>
      </c>
      <c r="G137" s="23">
        <f>Parameters!C129</f>
        <v>7.4048991796414358E-3</v>
      </c>
      <c r="H137" s="23">
        <f t="shared" si="11"/>
        <v>0</v>
      </c>
    </row>
    <row r="138" spans="1:8" x14ac:dyDescent="0.25">
      <c r="A138">
        <v>125</v>
      </c>
      <c r="B138" s="21">
        <f t="shared" si="8"/>
        <v>0</v>
      </c>
      <c r="C138" s="21">
        <f t="shared" si="6"/>
        <v>0</v>
      </c>
      <c r="D138" s="21">
        <f t="shared" si="7"/>
        <v>0</v>
      </c>
      <c r="E138" s="21">
        <f t="shared" si="9"/>
        <v>0</v>
      </c>
      <c r="F138" s="23">
        <f t="shared" si="10"/>
        <v>0</v>
      </c>
      <c r="G138" s="23">
        <f>Parameters!C130</f>
        <v>7.3694228427027024E-3</v>
      </c>
      <c r="H138" s="23">
        <f t="shared" si="11"/>
        <v>0</v>
      </c>
    </row>
    <row r="139" spans="1:8" x14ac:dyDescent="0.25">
      <c r="A139">
        <v>126</v>
      </c>
      <c r="B139" s="21">
        <f t="shared" si="8"/>
        <v>0</v>
      </c>
      <c r="C139" s="21">
        <f t="shared" si="6"/>
        <v>0</v>
      </c>
      <c r="D139" s="21">
        <f t="shared" si="7"/>
        <v>0</v>
      </c>
      <c r="E139" s="21">
        <f t="shared" si="9"/>
        <v>0</v>
      </c>
      <c r="F139" s="23">
        <f t="shared" si="10"/>
        <v>0</v>
      </c>
      <c r="G139" s="23">
        <f>Parameters!C131</f>
        <v>7.3328230921518326E-3</v>
      </c>
      <c r="H139" s="23">
        <f t="shared" si="11"/>
        <v>0</v>
      </c>
    </row>
    <row r="140" spans="1:8" x14ac:dyDescent="0.25">
      <c r="A140">
        <v>127</v>
      </c>
      <c r="B140" s="21">
        <f t="shared" si="8"/>
        <v>0</v>
      </c>
      <c r="C140" s="21">
        <f t="shared" si="6"/>
        <v>0</v>
      </c>
      <c r="D140" s="21">
        <f t="shared" si="7"/>
        <v>0</v>
      </c>
      <c r="E140" s="21">
        <f t="shared" si="9"/>
        <v>0</v>
      </c>
      <c r="F140" s="23">
        <f t="shared" si="10"/>
        <v>0</v>
      </c>
      <c r="G140" s="23">
        <f>Parameters!C132</f>
        <v>7.2951550903844779E-3</v>
      </c>
      <c r="H140" s="23">
        <f t="shared" si="11"/>
        <v>0</v>
      </c>
    </row>
    <row r="141" spans="1:8" x14ac:dyDescent="0.25">
      <c r="A141">
        <v>128</v>
      </c>
      <c r="B141" s="21">
        <f t="shared" si="8"/>
        <v>0</v>
      </c>
      <c r="C141" s="21">
        <f t="shared" ref="C141:C204" si="12">MAX(0,(A141-$B$4))*$B$9</f>
        <v>0</v>
      </c>
      <c r="D141" s="21">
        <f t="shared" ref="D141:D204" si="13">MAX(0,($B$3-A141))*$B$8</f>
        <v>0</v>
      </c>
      <c r="E141" s="21">
        <f t="shared" si="9"/>
        <v>0</v>
      </c>
      <c r="F141" s="23">
        <f t="shared" si="10"/>
        <v>0</v>
      </c>
      <c r="G141" s="23">
        <f>Parameters!C133</f>
        <v>7.2564727642528996E-3</v>
      </c>
      <c r="H141" s="23">
        <f t="shared" si="11"/>
        <v>0</v>
      </c>
    </row>
    <row r="142" spans="1:8" x14ac:dyDescent="0.25">
      <c r="A142">
        <v>129</v>
      </c>
      <c r="B142" s="21">
        <f t="shared" ref="B142:B205" si="14">A142*$B$7</f>
        <v>0</v>
      </c>
      <c r="C142" s="21">
        <f t="shared" si="12"/>
        <v>0</v>
      </c>
      <c r="D142" s="21">
        <f t="shared" si="13"/>
        <v>0</v>
      </c>
      <c r="E142" s="21">
        <f t="shared" ref="E142:E205" si="15">SUM(B142:D142)</f>
        <v>0</v>
      </c>
      <c r="F142" s="23">
        <f t="shared" ref="F142:F205" si="16">IF(E142&gt;0,LN(E142),0)</f>
        <v>0</v>
      </c>
      <c r="G142" s="23">
        <f>Parameters!C134</f>
        <v>7.2168287948384284E-3</v>
      </c>
      <c r="H142" s="23">
        <f t="shared" ref="H142:H205" si="17">F142*G142</f>
        <v>0</v>
      </c>
    </row>
    <row r="143" spans="1:8" x14ac:dyDescent="0.25">
      <c r="A143">
        <v>130</v>
      </c>
      <c r="B143" s="21">
        <f t="shared" si="14"/>
        <v>0</v>
      </c>
      <c r="C143" s="21">
        <f t="shared" si="12"/>
        <v>0</v>
      </c>
      <c r="D143" s="21">
        <f t="shared" si="13"/>
        <v>0</v>
      </c>
      <c r="E143" s="21">
        <f t="shared" si="15"/>
        <v>0</v>
      </c>
      <c r="F143" s="23">
        <f t="shared" si="16"/>
        <v>0</v>
      </c>
      <c r="G143" s="23">
        <f>Parameters!C135</f>
        <v>7.176274610218583E-3</v>
      </c>
      <c r="H143" s="23">
        <f t="shared" si="17"/>
        <v>0</v>
      </c>
    </row>
    <row r="144" spans="1:8" x14ac:dyDescent="0.25">
      <c r="A144">
        <v>131</v>
      </c>
      <c r="B144" s="21">
        <f t="shared" si="14"/>
        <v>0</v>
      </c>
      <c r="C144" s="21">
        <f t="shared" si="12"/>
        <v>0</v>
      </c>
      <c r="D144" s="21">
        <f t="shared" si="13"/>
        <v>0</v>
      </c>
      <c r="E144" s="21">
        <f t="shared" si="15"/>
        <v>0</v>
      </c>
      <c r="F144" s="23">
        <f t="shared" si="16"/>
        <v>0</v>
      </c>
      <c r="G144" s="23">
        <f>Parameters!C136</f>
        <v>7.1348603810491044E-3</v>
      </c>
      <c r="H144" s="23">
        <f t="shared" si="17"/>
        <v>0</v>
      </c>
    </row>
    <row r="145" spans="1:8" x14ac:dyDescent="0.25">
      <c r="A145">
        <v>132</v>
      </c>
      <c r="B145" s="21">
        <f t="shared" si="14"/>
        <v>0</v>
      </c>
      <c r="C145" s="21">
        <f t="shared" si="12"/>
        <v>0</v>
      </c>
      <c r="D145" s="21">
        <f t="shared" si="13"/>
        <v>0</v>
      </c>
      <c r="E145" s="21">
        <f t="shared" si="15"/>
        <v>0</v>
      </c>
      <c r="F145" s="23">
        <f t="shared" si="16"/>
        <v>0</v>
      </c>
      <c r="G145" s="23">
        <f>Parameters!C137</f>
        <v>7.092635018735474E-3</v>
      </c>
      <c r="H145" s="23">
        <f t="shared" si="17"/>
        <v>0</v>
      </c>
    </row>
    <row r="146" spans="1:8" x14ac:dyDescent="0.25">
      <c r="A146">
        <v>133</v>
      </c>
      <c r="B146" s="21">
        <f t="shared" si="14"/>
        <v>0</v>
      </c>
      <c r="C146" s="21">
        <f t="shared" si="12"/>
        <v>0</v>
      </c>
      <c r="D146" s="21">
        <f t="shared" si="13"/>
        <v>0</v>
      </c>
      <c r="E146" s="21">
        <f t="shared" si="15"/>
        <v>0</v>
      </c>
      <c r="F146" s="23">
        <f t="shared" si="16"/>
        <v>0</v>
      </c>
      <c r="G146" s="23">
        <f>Parameters!C138</f>
        <v>7.0496461760184452E-3</v>
      </c>
      <c r="H146" s="23">
        <f t="shared" si="17"/>
        <v>0</v>
      </c>
    </row>
    <row r="147" spans="1:8" x14ac:dyDescent="0.25">
      <c r="A147">
        <v>134</v>
      </c>
      <c r="B147" s="21">
        <f t="shared" si="14"/>
        <v>0</v>
      </c>
      <c r="C147" s="21">
        <f t="shared" si="12"/>
        <v>0</v>
      </c>
      <c r="D147" s="21">
        <f t="shared" si="13"/>
        <v>0</v>
      </c>
      <c r="E147" s="21">
        <f t="shared" si="15"/>
        <v>0</v>
      </c>
      <c r="F147" s="23">
        <f t="shared" si="16"/>
        <v>0</v>
      </c>
      <c r="G147" s="23">
        <f>Parameters!C139</f>
        <v>7.0059402497771343E-3</v>
      </c>
      <c r="H147" s="23">
        <f t="shared" si="17"/>
        <v>0</v>
      </c>
    </row>
    <row r="148" spans="1:8" x14ac:dyDescent="0.25">
      <c r="A148">
        <v>135</v>
      </c>
      <c r="B148" s="21">
        <f t="shared" si="14"/>
        <v>0</v>
      </c>
      <c r="C148" s="21">
        <f t="shared" si="12"/>
        <v>0</v>
      </c>
      <c r="D148" s="21">
        <f t="shared" si="13"/>
        <v>0</v>
      </c>
      <c r="E148" s="21">
        <f t="shared" si="15"/>
        <v>0</v>
      </c>
      <c r="F148" s="23">
        <f t="shared" si="16"/>
        <v>0</v>
      </c>
      <c r="G148" s="23">
        <f>Parameters!C140</f>
        <v>6.9615623858924639E-3</v>
      </c>
      <c r="H148" s="23">
        <f t="shared" si="17"/>
        <v>0</v>
      </c>
    </row>
    <row r="149" spans="1:8" x14ac:dyDescent="0.25">
      <c r="A149">
        <v>136</v>
      </c>
      <c r="B149" s="21">
        <f t="shared" si="14"/>
        <v>0</v>
      </c>
      <c r="C149" s="21">
        <f t="shared" si="12"/>
        <v>0</v>
      </c>
      <c r="D149" s="21">
        <f t="shared" si="13"/>
        <v>0</v>
      </c>
      <c r="E149" s="21">
        <f t="shared" si="15"/>
        <v>0</v>
      </c>
      <c r="F149" s="23">
        <f t="shared" si="16"/>
        <v>0</v>
      </c>
      <c r="G149" s="23">
        <f>Parameters!C141</f>
        <v>6.9165564859876042E-3</v>
      </c>
      <c r="H149" s="23">
        <f t="shared" si="17"/>
        <v>0</v>
      </c>
    </row>
    <row r="150" spans="1:8" x14ac:dyDescent="0.25">
      <c r="A150">
        <v>137</v>
      </c>
      <c r="B150" s="21">
        <f t="shared" si="14"/>
        <v>0</v>
      </c>
      <c r="C150" s="21">
        <f t="shared" si="12"/>
        <v>0</v>
      </c>
      <c r="D150" s="21">
        <f t="shared" si="13"/>
        <v>0</v>
      </c>
      <c r="E150" s="21">
        <f t="shared" si="15"/>
        <v>0</v>
      </c>
      <c r="F150" s="23">
        <f t="shared" si="16"/>
        <v>0</v>
      </c>
      <c r="G150" s="23">
        <f>Parameters!C142</f>
        <v>6.8709652159089666E-3</v>
      </c>
      <c r="H150" s="23">
        <f t="shared" si="17"/>
        <v>0</v>
      </c>
    </row>
    <row r="151" spans="1:8" x14ac:dyDescent="0.25">
      <c r="A151">
        <v>138</v>
      </c>
      <c r="B151" s="21">
        <f t="shared" si="14"/>
        <v>0</v>
      </c>
      <c r="C151" s="21">
        <f t="shared" si="12"/>
        <v>0</v>
      </c>
      <c r="D151" s="21">
        <f t="shared" si="13"/>
        <v>0</v>
      </c>
      <c r="E151" s="21">
        <f t="shared" si="15"/>
        <v>0</v>
      </c>
      <c r="F151" s="23">
        <f t="shared" si="16"/>
        <v>0</v>
      </c>
      <c r="G151" s="23">
        <f>Parameters!C143</f>
        <v>6.8248300157838808E-3</v>
      </c>
      <c r="H151" s="23">
        <f t="shared" si="17"/>
        <v>0</v>
      </c>
    </row>
    <row r="152" spans="1:8" x14ac:dyDescent="0.25">
      <c r="A152">
        <v>139</v>
      </c>
      <c r="B152" s="21">
        <f t="shared" si="14"/>
        <v>0</v>
      </c>
      <c r="C152" s="21">
        <f t="shared" si="12"/>
        <v>0</v>
      </c>
      <c r="D152" s="21">
        <f t="shared" si="13"/>
        <v>0</v>
      </c>
      <c r="E152" s="21">
        <f t="shared" si="15"/>
        <v>0</v>
      </c>
      <c r="F152" s="23">
        <f t="shared" si="16"/>
        <v>0</v>
      </c>
      <c r="G152" s="23">
        <f>Parameters!C144</f>
        <v>6.7781911115327191E-3</v>
      </c>
      <c r="H152" s="23">
        <f t="shared" si="17"/>
        <v>0</v>
      </c>
    </row>
    <row r="153" spans="1:8" x14ac:dyDescent="0.25">
      <c r="A153">
        <v>140</v>
      </c>
      <c r="B153" s="21">
        <f t="shared" si="14"/>
        <v>0</v>
      </c>
      <c r="C153" s="21">
        <f t="shared" si="12"/>
        <v>0</v>
      </c>
      <c r="D153" s="21">
        <f t="shared" si="13"/>
        <v>0</v>
      </c>
      <c r="E153" s="21">
        <f t="shared" si="15"/>
        <v>0</v>
      </c>
      <c r="F153" s="23">
        <f t="shared" si="16"/>
        <v>0</v>
      </c>
      <c r="G153" s="23">
        <f>Parameters!C145</f>
        <v>6.7310875276869768E-3</v>
      </c>
      <c r="H153" s="23">
        <f t="shared" si="17"/>
        <v>0</v>
      </c>
    </row>
    <row r="154" spans="1:8" x14ac:dyDescent="0.25">
      <c r="A154">
        <v>141</v>
      </c>
      <c r="B154" s="21">
        <f t="shared" si="14"/>
        <v>0</v>
      </c>
      <c r="C154" s="21">
        <f t="shared" si="12"/>
        <v>0</v>
      </c>
      <c r="D154" s="21">
        <f t="shared" si="13"/>
        <v>0</v>
      </c>
      <c r="E154" s="21">
        <f t="shared" si="15"/>
        <v>0</v>
      </c>
      <c r="F154" s="23">
        <f t="shared" si="16"/>
        <v>0</v>
      </c>
      <c r="G154" s="23">
        <f>Parameters!C146</f>
        <v>6.6835571013992871E-3</v>
      </c>
      <c r="H154" s="23">
        <f t="shared" si="17"/>
        <v>0</v>
      </c>
    </row>
    <row r="155" spans="1:8" x14ac:dyDescent="0.25">
      <c r="A155">
        <v>142</v>
      </c>
      <c r="B155" s="21">
        <f t="shared" si="14"/>
        <v>0</v>
      </c>
      <c r="C155" s="21">
        <f t="shared" si="12"/>
        <v>0</v>
      </c>
      <c r="D155" s="21">
        <f t="shared" si="13"/>
        <v>0</v>
      </c>
      <c r="E155" s="21">
        <f t="shared" si="15"/>
        <v>0</v>
      </c>
      <c r="F155" s="23">
        <f t="shared" si="16"/>
        <v>0</v>
      </c>
      <c r="G155" s="23">
        <f>Parameters!C147</f>
        <v>6.635636497539568E-3</v>
      </c>
      <c r="H155" s="23">
        <f t="shared" si="17"/>
        <v>0</v>
      </c>
    </row>
    <row r="156" spans="1:8" x14ac:dyDescent="0.25">
      <c r="A156">
        <v>143</v>
      </c>
      <c r="B156" s="21">
        <f t="shared" si="14"/>
        <v>0</v>
      </c>
      <c r="C156" s="21">
        <f t="shared" si="12"/>
        <v>0</v>
      </c>
      <c r="D156" s="21">
        <f t="shared" si="13"/>
        <v>0</v>
      </c>
      <c r="E156" s="21">
        <f t="shared" si="15"/>
        <v>0</v>
      </c>
      <c r="F156" s="23">
        <f t="shared" si="16"/>
        <v>0</v>
      </c>
      <c r="G156" s="23">
        <f>Parameters!C148</f>
        <v>6.5873612247351913E-3</v>
      </c>
      <c r="H156" s="23">
        <f t="shared" si="17"/>
        <v>0</v>
      </c>
    </row>
    <row r="157" spans="1:8" x14ac:dyDescent="0.25">
      <c r="A157">
        <v>144</v>
      </c>
      <c r="B157" s="21">
        <f t="shared" si="14"/>
        <v>0</v>
      </c>
      <c r="C157" s="21">
        <f t="shared" si="12"/>
        <v>0</v>
      </c>
      <c r="D157" s="21">
        <f t="shared" si="13"/>
        <v>0</v>
      </c>
      <c r="E157" s="21">
        <f t="shared" si="15"/>
        <v>0</v>
      </c>
      <c r="F157" s="23">
        <f t="shared" si="16"/>
        <v>0</v>
      </c>
      <c r="G157" s="23">
        <f>Parameters!C149</f>
        <v>6.5387656522906705E-3</v>
      </c>
      <c r="H157" s="23">
        <f t="shared" si="17"/>
        <v>0</v>
      </c>
    </row>
    <row r="158" spans="1:8" x14ac:dyDescent="0.25">
      <c r="A158">
        <v>145</v>
      </c>
      <c r="B158" s="21">
        <f t="shared" si="14"/>
        <v>0</v>
      </c>
      <c r="C158" s="21">
        <f t="shared" si="12"/>
        <v>0</v>
      </c>
      <c r="D158" s="21">
        <f t="shared" si="13"/>
        <v>0</v>
      </c>
      <c r="E158" s="21">
        <f t="shared" si="15"/>
        <v>0</v>
      </c>
      <c r="F158" s="23">
        <f t="shared" si="16"/>
        <v>0</v>
      </c>
      <c r="G158" s="23">
        <f>Parameters!C150</f>
        <v>6.4898830278639656E-3</v>
      </c>
      <c r="H158" s="23">
        <f t="shared" si="17"/>
        <v>0</v>
      </c>
    </row>
    <row r="159" spans="1:8" x14ac:dyDescent="0.25">
      <c r="A159">
        <v>146</v>
      </c>
      <c r="B159" s="21">
        <f t="shared" si="14"/>
        <v>0</v>
      </c>
      <c r="C159" s="21">
        <f t="shared" si="12"/>
        <v>0</v>
      </c>
      <c r="D159" s="21">
        <f t="shared" si="13"/>
        <v>0</v>
      </c>
      <c r="E159" s="21">
        <f t="shared" si="15"/>
        <v>0</v>
      </c>
      <c r="F159" s="23">
        <f t="shared" si="16"/>
        <v>0</v>
      </c>
      <c r="G159" s="23">
        <f>Parameters!C151</f>
        <v>6.4407454958168046E-3</v>
      </c>
      <c r="H159" s="23">
        <f t="shared" si="17"/>
        <v>0</v>
      </c>
    </row>
    <row r="160" spans="1:8" x14ac:dyDescent="0.25">
      <c r="A160">
        <v>147</v>
      </c>
      <c r="B160" s="21">
        <f t="shared" si="14"/>
        <v>0</v>
      </c>
      <c r="C160" s="21">
        <f t="shared" si="12"/>
        <v>0</v>
      </c>
      <c r="D160" s="21">
        <f t="shared" si="13"/>
        <v>0</v>
      </c>
      <c r="E160" s="21">
        <f t="shared" si="15"/>
        <v>0</v>
      </c>
      <c r="F160" s="23">
        <f t="shared" si="16"/>
        <v>0</v>
      </c>
      <c r="G160" s="23">
        <f>Parameters!C152</f>
        <v>6.3913841161579747E-3</v>
      </c>
      <c r="H160" s="23">
        <f t="shared" si="17"/>
        <v>0</v>
      </c>
    </row>
    <row r="161" spans="1:8" x14ac:dyDescent="0.25">
      <c r="A161">
        <v>148</v>
      </c>
      <c r="B161" s="21">
        <f t="shared" si="14"/>
        <v>0</v>
      </c>
      <c r="C161" s="21">
        <f t="shared" si="12"/>
        <v>0</v>
      </c>
      <c r="D161" s="21">
        <f t="shared" si="13"/>
        <v>0</v>
      </c>
      <c r="E161" s="21">
        <f t="shared" si="15"/>
        <v>0</v>
      </c>
      <c r="F161" s="23">
        <f t="shared" si="16"/>
        <v>0</v>
      </c>
      <c r="G161" s="23">
        <f>Parameters!C153</f>
        <v>6.3418288839918761E-3</v>
      </c>
      <c r="H161" s="23">
        <f t="shared" si="17"/>
        <v>0</v>
      </c>
    </row>
    <row r="162" spans="1:8" x14ac:dyDescent="0.25">
      <c r="A162">
        <v>149</v>
      </c>
      <c r="B162" s="21">
        <f t="shared" si="14"/>
        <v>0</v>
      </c>
      <c r="C162" s="21">
        <f t="shared" si="12"/>
        <v>0</v>
      </c>
      <c r="D162" s="21">
        <f t="shared" si="13"/>
        <v>0</v>
      </c>
      <c r="E162" s="21">
        <f t="shared" si="15"/>
        <v>0</v>
      </c>
      <c r="F162" s="23">
        <f t="shared" si="16"/>
        <v>0</v>
      </c>
      <c r="G162" s="23">
        <f>Parameters!C154</f>
        <v>6.2921087494073906E-3</v>
      </c>
      <c r="H162" s="23">
        <f t="shared" si="17"/>
        <v>0</v>
      </c>
    </row>
    <row r="163" spans="1:8" x14ac:dyDescent="0.25">
      <c r="A163">
        <v>150</v>
      </c>
      <c r="B163" s="21">
        <f t="shared" si="14"/>
        <v>0</v>
      </c>
      <c r="C163" s="21">
        <f t="shared" si="12"/>
        <v>0</v>
      </c>
      <c r="D163" s="21">
        <f t="shared" si="13"/>
        <v>0</v>
      </c>
      <c r="E163" s="21">
        <f t="shared" si="15"/>
        <v>0</v>
      </c>
      <c r="F163" s="23">
        <f t="shared" si="16"/>
        <v>0</v>
      </c>
      <c r="G163" s="23">
        <f>Parameters!C155</f>
        <v>6.2422516377246854E-3</v>
      </c>
      <c r="H163" s="23">
        <f t="shared" si="17"/>
        <v>0</v>
      </c>
    </row>
    <row r="164" spans="1:8" x14ac:dyDescent="0.25">
      <c r="A164">
        <v>151</v>
      </c>
      <c r="B164" s="21">
        <f t="shared" si="14"/>
        <v>0</v>
      </c>
      <c r="C164" s="21">
        <f t="shared" si="12"/>
        <v>4.0239417661717889</v>
      </c>
      <c r="D164" s="21">
        <f t="shared" si="13"/>
        <v>0</v>
      </c>
      <c r="E164" s="21">
        <f t="shared" si="15"/>
        <v>4.0239417661717889</v>
      </c>
      <c r="F164" s="23">
        <f t="shared" si="16"/>
        <v>1.3922619610654341</v>
      </c>
      <c r="G164" s="23">
        <f>Parameters!C156</f>
        <v>6.1922844700573213E-3</v>
      </c>
      <c r="H164" s="23">
        <f t="shared" si="17"/>
        <v>8.6212821197570386E-3</v>
      </c>
    </row>
    <row r="165" spans="1:8" x14ac:dyDescent="0.25">
      <c r="A165">
        <v>152</v>
      </c>
      <c r="B165" s="21">
        <f t="shared" si="14"/>
        <v>0</v>
      </c>
      <c r="C165" s="21">
        <f t="shared" si="12"/>
        <v>8.0478835323435778</v>
      </c>
      <c r="D165" s="21">
        <f t="shared" si="13"/>
        <v>0</v>
      </c>
      <c r="E165" s="21">
        <f t="shared" si="15"/>
        <v>8.0478835323435778</v>
      </c>
      <c r="F165" s="23">
        <f t="shared" si="16"/>
        <v>2.0854091416253793</v>
      </c>
      <c r="G165" s="23">
        <f>Parameters!C157</f>
        <v>6.1422331840966264E-3</v>
      </c>
      <c r="H165" s="23">
        <f t="shared" si="17"/>
        <v>1.2809069232109865E-2</v>
      </c>
    </row>
    <row r="166" spans="1:8" x14ac:dyDescent="0.25">
      <c r="A166">
        <v>153</v>
      </c>
      <c r="B166" s="21">
        <f t="shared" si="14"/>
        <v>0</v>
      </c>
      <c r="C166" s="21">
        <f t="shared" si="12"/>
        <v>12.071825298515368</v>
      </c>
      <c r="D166" s="21">
        <f t="shared" si="13"/>
        <v>0</v>
      </c>
      <c r="E166" s="21">
        <f t="shared" si="15"/>
        <v>12.071825298515368</v>
      </c>
      <c r="F166" s="23">
        <f t="shared" si="16"/>
        <v>2.4908742497335439</v>
      </c>
      <c r="G166" s="23">
        <f>Parameters!C158</f>
        <v>6.0921227550974648E-3</v>
      </c>
      <c r="H166" s="23">
        <f t="shared" si="17"/>
        <v>1.5174711696888048E-2</v>
      </c>
    </row>
    <row r="167" spans="1:8" x14ac:dyDescent="0.25">
      <c r="A167">
        <v>154</v>
      </c>
      <c r="B167" s="21">
        <f t="shared" si="14"/>
        <v>0</v>
      </c>
      <c r="C167" s="21">
        <f t="shared" si="12"/>
        <v>16.095767064687156</v>
      </c>
      <c r="D167" s="21">
        <f t="shared" si="13"/>
        <v>0</v>
      </c>
      <c r="E167" s="21">
        <f t="shared" si="15"/>
        <v>16.095767064687156</v>
      </c>
      <c r="F167" s="23">
        <f t="shared" si="16"/>
        <v>2.7785563221853247</v>
      </c>
      <c r="G167" s="23">
        <f>Parameters!C159</f>
        <v>6.0419772169949008E-3</v>
      </c>
      <c r="H167" s="23">
        <f t="shared" si="17"/>
        <v>1.6787973994780873E-2</v>
      </c>
    </row>
    <row r="168" spans="1:8" x14ac:dyDescent="0.25">
      <c r="A168">
        <v>155</v>
      </c>
      <c r="B168" s="21">
        <f t="shared" si="14"/>
        <v>0</v>
      </c>
      <c r="C168" s="21">
        <f t="shared" si="12"/>
        <v>20.119708830858944</v>
      </c>
      <c r="D168" s="21">
        <f t="shared" si="13"/>
        <v>0</v>
      </c>
      <c r="E168" s="21">
        <f t="shared" si="15"/>
        <v>20.119708830858944</v>
      </c>
      <c r="F168" s="23">
        <f t="shared" si="16"/>
        <v>3.0016998734995344</v>
      </c>
      <c r="G168" s="23">
        <f>Parameters!C160</f>
        <v>5.991819683590918E-3</v>
      </c>
      <c r="H168" s="23">
        <f t="shared" si="17"/>
        <v>1.7985644386266878E-2</v>
      </c>
    </row>
    <row r="169" spans="1:8" x14ac:dyDescent="0.25">
      <c r="A169">
        <v>156</v>
      </c>
      <c r="B169" s="21">
        <f t="shared" si="14"/>
        <v>0</v>
      </c>
      <c r="C169" s="21">
        <f t="shared" si="12"/>
        <v>24.143650597030735</v>
      </c>
      <c r="D169" s="21">
        <f t="shared" si="13"/>
        <v>0</v>
      </c>
      <c r="E169" s="21">
        <f t="shared" si="15"/>
        <v>24.143650597030735</v>
      </c>
      <c r="F169" s="23">
        <f t="shared" si="16"/>
        <v>3.1840214302934893</v>
      </c>
      <c r="G169" s="23">
        <f>Parameters!C161</f>
        <v>5.9416723698094169E-3</v>
      </c>
      <c r="H169" s="23">
        <f t="shared" si="17"/>
        <v>1.8918412157255884E-2</v>
      </c>
    </row>
    <row r="170" spans="1:8" x14ac:dyDescent="0.25">
      <c r="A170">
        <v>157</v>
      </c>
      <c r="B170" s="21">
        <f t="shared" si="14"/>
        <v>0</v>
      </c>
      <c r="C170" s="21">
        <f t="shared" si="12"/>
        <v>28.167592363202523</v>
      </c>
      <c r="D170" s="21">
        <f t="shared" si="13"/>
        <v>0</v>
      </c>
      <c r="E170" s="21">
        <f t="shared" si="15"/>
        <v>28.167592363202523</v>
      </c>
      <c r="F170" s="23">
        <f t="shared" si="16"/>
        <v>3.3381721101207473</v>
      </c>
      <c r="G170" s="23">
        <f>Parameters!C162</f>
        <v>5.8915566129217915E-3</v>
      </c>
      <c r="H170" s="23">
        <f t="shared" si="17"/>
        <v>1.9667029970452981E-2</v>
      </c>
    </row>
    <row r="171" spans="1:8" x14ac:dyDescent="0.25">
      <c r="A171">
        <v>158</v>
      </c>
      <c r="B171" s="21">
        <f t="shared" si="14"/>
        <v>0</v>
      </c>
      <c r="C171" s="21">
        <f t="shared" si="12"/>
        <v>32.191534129374311</v>
      </c>
      <c r="D171" s="21">
        <f t="shared" si="13"/>
        <v>0</v>
      </c>
      <c r="E171" s="21">
        <f t="shared" si="15"/>
        <v>32.191534129374311</v>
      </c>
      <c r="F171" s="23">
        <f t="shared" si="16"/>
        <v>3.4717035027452701</v>
      </c>
      <c r="G171" s="23">
        <f>Parameters!C163</f>
        <v>5.8414928937547432E-3</v>
      </c>
      <c r="H171" s="23">
        <f t="shared" si="17"/>
        <v>2.0279931340509944E-2</v>
      </c>
    </row>
    <row r="172" spans="1:8" x14ac:dyDescent="0.25">
      <c r="A172">
        <v>159</v>
      </c>
      <c r="B172" s="21">
        <f t="shared" si="14"/>
        <v>0</v>
      </c>
      <c r="C172" s="21">
        <f t="shared" si="12"/>
        <v>36.215475895546099</v>
      </c>
      <c r="D172" s="21">
        <f t="shared" si="13"/>
        <v>0</v>
      </c>
      <c r="E172" s="21">
        <f t="shared" si="15"/>
        <v>36.215475895546099</v>
      </c>
      <c r="F172" s="23">
        <f t="shared" si="16"/>
        <v>3.5894865384016534</v>
      </c>
      <c r="G172" s="23">
        <f>Parameters!C164</f>
        <v>5.7915008578186015E-3</v>
      </c>
      <c r="H172" s="23">
        <f t="shared" si="17"/>
        <v>2.0788514366281499E-2</v>
      </c>
    </row>
    <row r="173" spans="1:8" x14ac:dyDescent="0.25">
      <c r="A173">
        <v>160</v>
      </c>
      <c r="B173" s="21">
        <f t="shared" si="14"/>
        <v>0</v>
      </c>
      <c r="C173" s="21">
        <f t="shared" si="12"/>
        <v>40.239417661717887</v>
      </c>
      <c r="D173" s="21">
        <f t="shared" si="13"/>
        <v>0</v>
      </c>
      <c r="E173" s="21">
        <f t="shared" si="15"/>
        <v>40.239417661717887</v>
      </c>
      <c r="F173" s="23">
        <f t="shared" si="16"/>
        <v>3.6948470540594798</v>
      </c>
      <c r="G173" s="23">
        <f>Parameters!C165</f>
        <v>5.741599336327066E-3</v>
      </c>
      <c r="H173" s="23">
        <f t="shared" si="17"/>
        <v>2.1214331393417923E-2</v>
      </c>
    </row>
    <row r="174" spans="1:8" x14ac:dyDescent="0.25">
      <c r="A174">
        <v>161</v>
      </c>
      <c r="B174" s="21">
        <f t="shared" si="14"/>
        <v>0</v>
      </c>
      <c r="C174" s="21">
        <f t="shared" si="12"/>
        <v>44.263359427889675</v>
      </c>
      <c r="D174" s="21">
        <f t="shared" si="13"/>
        <v>0</v>
      </c>
      <c r="E174" s="21">
        <f t="shared" si="15"/>
        <v>44.263359427889675</v>
      </c>
      <c r="F174" s="23">
        <f t="shared" si="16"/>
        <v>3.7901572338638045</v>
      </c>
      <c r="G174" s="23">
        <f>Parameters!C166</f>
        <v>5.6918063670888279E-3</v>
      </c>
      <c r="H174" s="23">
        <f t="shared" si="17"/>
        <v>2.1572841075973782E-2</v>
      </c>
    </row>
    <row r="175" spans="1:8" x14ac:dyDescent="0.25">
      <c r="A175">
        <v>162</v>
      </c>
      <c r="B175" s="21">
        <f t="shared" si="14"/>
        <v>0</v>
      </c>
      <c r="C175" s="21">
        <f t="shared" si="12"/>
        <v>48.28730119406147</v>
      </c>
      <c r="D175" s="21">
        <f t="shared" si="13"/>
        <v>0</v>
      </c>
      <c r="E175" s="21">
        <f t="shared" si="15"/>
        <v>48.28730119406147</v>
      </c>
      <c r="F175" s="23">
        <f t="shared" si="16"/>
        <v>3.8771686108534342</v>
      </c>
      <c r="G175" s="23">
        <f>Parameters!C167</f>
        <v>5.6421392152359888E-3</v>
      </c>
      <c r="H175" s="23">
        <f t="shared" si="17"/>
        <v>2.1875525063378205E-2</v>
      </c>
    </row>
    <row r="176" spans="1:8" x14ac:dyDescent="0.25">
      <c r="A176">
        <v>163</v>
      </c>
      <c r="B176" s="21">
        <f t="shared" si="14"/>
        <v>0</v>
      </c>
      <c r="C176" s="21">
        <f t="shared" si="12"/>
        <v>52.311242960233258</v>
      </c>
      <c r="D176" s="21">
        <f t="shared" si="13"/>
        <v>0</v>
      </c>
      <c r="E176" s="21">
        <f t="shared" si="15"/>
        <v>52.311242960233258</v>
      </c>
      <c r="F176" s="23">
        <f t="shared" si="16"/>
        <v>3.9572113185269706</v>
      </c>
      <c r="G176" s="23">
        <f>Parameters!C168</f>
        <v>5.5926143937656296E-3</v>
      </c>
      <c r="H176" s="23">
        <f t="shared" si="17"/>
        <v>2.2131156979166202E-2</v>
      </c>
    </row>
    <row r="177" spans="1:8" x14ac:dyDescent="0.25">
      <c r="A177">
        <v>164</v>
      </c>
      <c r="B177" s="21">
        <f t="shared" si="14"/>
        <v>0</v>
      </c>
      <c r="C177" s="21">
        <f t="shared" si="12"/>
        <v>56.335184726405046</v>
      </c>
      <c r="D177" s="21">
        <f t="shared" si="13"/>
        <v>0</v>
      </c>
      <c r="E177" s="21">
        <f t="shared" si="15"/>
        <v>56.335184726405046</v>
      </c>
      <c r="F177" s="23">
        <f t="shared" si="16"/>
        <v>4.0313192906806927</v>
      </c>
      <c r="G177" s="23">
        <f>Parameters!C169</f>
        <v>5.5432476838764315E-3</v>
      </c>
      <c r="H177" s="23">
        <f t="shared" si="17"/>
        <v>2.2346601321032129E-2</v>
      </c>
    </row>
    <row r="178" spans="1:8" x14ac:dyDescent="0.25">
      <c r="A178">
        <v>165</v>
      </c>
      <c r="B178" s="21">
        <f t="shared" si="14"/>
        <v>0</v>
      </c>
      <c r="C178" s="21">
        <f t="shared" si="12"/>
        <v>60.359126492576834</v>
      </c>
      <c r="D178" s="21">
        <f t="shared" si="13"/>
        <v>0</v>
      </c>
      <c r="E178" s="21">
        <f t="shared" si="15"/>
        <v>60.359126492576834</v>
      </c>
      <c r="F178" s="23">
        <f t="shared" si="16"/>
        <v>4.1003121621676444</v>
      </c>
      <c r="G178" s="23">
        <f>Parameters!C170</f>
        <v>5.4940541550787007E-3</v>
      </c>
      <c r="H178" s="23">
        <f t="shared" si="17"/>
        <v>2.2527337071676878E-2</v>
      </c>
    </row>
    <row r="179" spans="1:8" x14ac:dyDescent="0.25">
      <c r="A179">
        <v>166</v>
      </c>
      <c r="B179" s="21">
        <f t="shared" si="14"/>
        <v>0</v>
      </c>
      <c r="C179" s="21">
        <f t="shared" si="12"/>
        <v>64.383068258748622</v>
      </c>
      <c r="D179" s="21">
        <f t="shared" si="13"/>
        <v>0</v>
      </c>
      <c r="E179" s="21">
        <f t="shared" si="15"/>
        <v>64.383068258748622</v>
      </c>
      <c r="F179" s="23">
        <f t="shared" si="16"/>
        <v>4.1648506833052155</v>
      </c>
      <c r="G179" s="23">
        <f>Parameters!C171</f>
        <v>5.4450481850561476E-3</v>
      </c>
      <c r="H179" s="23">
        <f t="shared" si="17"/>
        <v>2.2677812654160918E-2</v>
      </c>
    </row>
    <row r="180" spans="1:8" x14ac:dyDescent="0.25">
      <c r="A180">
        <v>167</v>
      </c>
      <c r="B180" s="21">
        <f t="shared" si="14"/>
        <v>0</v>
      </c>
      <c r="C180" s="21">
        <f t="shared" si="12"/>
        <v>68.40701002492041</v>
      </c>
      <c r="D180" s="21">
        <f t="shared" si="13"/>
        <v>0</v>
      </c>
      <c r="E180" s="21">
        <f t="shared" si="15"/>
        <v>68.40701002492041</v>
      </c>
      <c r="F180" s="23">
        <f t="shared" si="16"/>
        <v>4.22547530512165</v>
      </c>
      <c r="G180" s="23">
        <f>Parameters!C172</f>
        <v>5.3962434792696494E-3</v>
      </c>
      <c r="H180" s="23">
        <f t="shared" si="17"/>
        <v>2.2801693562077636E-2</v>
      </c>
    </row>
    <row r="181" spans="1:8" x14ac:dyDescent="0.25">
      <c r="A181">
        <v>168</v>
      </c>
      <c r="B181" s="21">
        <f t="shared" si="14"/>
        <v>0</v>
      </c>
      <c r="C181" s="21">
        <f t="shared" si="12"/>
        <v>72.430951791092198</v>
      </c>
      <c r="D181" s="21">
        <f t="shared" si="13"/>
        <v>0</v>
      </c>
      <c r="E181" s="21">
        <f t="shared" si="15"/>
        <v>72.430951791092198</v>
      </c>
      <c r="F181" s="23">
        <f t="shared" si="16"/>
        <v>4.2826337189615984</v>
      </c>
      <c r="G181" s="23">
        <f>Parameters!C173</f>
        <v>5.3476530902853451E-3</v>
      </c>
      <c r="H181" s="23">
        <f t="shared" si="17"/>
        <v>2.290203944176521E-2</v>
      </c>
    </row>
    <row r="182" spans="1:8" x14ac:dyDescent="0.25">
      <c r="A182">
        <v>169</v>
      </c>
      <c r="B182" s="21">
        <f t="shared" si="14"/>
        <v>0</v>
      </c>
      <c r="C182" s="21">
        <f t="shared" si="12"/>
        <v>76.454893557263986</v>
      </c>
      <c r="D182" s="21">
        <f t="shared" si="13"/>
        <v>0</v>
      </c>
      <c r="E182" s="21">
        <f t="shared" si="15"/>
        <v>76.454893557263986</v>
      </c>
      <c r="F182" s="23">
        <f t="shared" si="16"/>
        <v>4.3367009402318741</v>
      </c>
      <c r="G182" s="23">
        <f>Parameters!C174</f>
        <v>5.2992894368100755E-3</v>
      </c>
      <c r="H182" s="23">
        <f t="shared" si="17"/>
        <v>2.2981433483175093E-2</v>
      </c>
    </row>
    <row r="183" spans="1:8" x14ac:dyDescent="0.25">
      <c r="A183">
        <v>170</v>
      </c>
      <c r="B183" s="21">
        <f t="shared" si="14"/>
        <v>0</v>
      </c>
      <c r="C183" s="21">
        <f t="shared" si="12"/>
        <v>80.478835323435774</v>
      </c>
      <c r="D183" s="21">
        <f t="shared" si="13"/>
        <v>0</v>
      </c>
      <c r="E183" s="21">
        <f t="shared" si="15"/>
        <v>80.478835323435774</v>
      </c>
      <c r="F183" s="23">
        <f t="shared" si="16"/>
        <v>4.3879942346194252</v>
      </c>
      <c r="G183" s="23">
        <f>Parameters!C175</f>
        <v>5.2511643224355002E-3</v>
      </c>
      <c r="H183" s="23">
        <f t="shared" si="17"/>
        <v>2.3042078771886194E-2</v>
      </c>
    </row>
    <row r="184" spans="1:8" x14ac:dyDescent="0.25">
      <c r="A184">
        <v>171</v>
      </c>
      <c r="B184" s="21">
        <f t="shared" si="14"/>
        <v>0</v>
      </c>
      <c r="C184" s="21">
        <f t="shared" si="12"/>
        <v>84.502777089607562</v>
      </c>
      <c r="D184" s="21">
        <f t="shared" si="13"/>
        <v>0</v>
      </c>
      <c r="E184" s="21">
        <f t="shared" si="15"/>
        <v>84.502777089607562</v>
      </c>
      <c r="F184" s="23">
        <f t="shared" si="16"/>
        <v>4.4367843987888573</v>
      </c>
      <c r="G184" s="23">
        <f>Parameters!C176</f>
        <v>5.203288954063026E-3</v>
      </c>
      <c r="H184" s="23">
        <f t="shared" si="17"/>
        <v>2.3085871253777226E-2</v>
      </c>
    </row>
    <row r="185" spans="1:8" x14ac:dyDescent="0.25">
      <c r="A185">
        <v>172</v>
      </c>
      <c r="B185" s="21">
        <f t="shared" si="14"/>
        <v>0</v>
      </c>
      <c r="C185" s="21">
        <f t="shared" si="12"/>
        <v>88.52671885577935</v>
      </c>
      <c r="D185" s="21">
        <f t="shared" si="13"/>
        <v>0</v>
      </c>
      <c r="E185" s="21">
        <f t="shared" si="15"/>
        <v>88.52671885577935</v>
      </c>
      <c r="F185" s="23">
        <f t="shared" si="16"/>
        <v>4.4833044144237499</v>
      </c>
      <c r="G185" s="23">
        <f>Parameters!C177</f>
        <v>5.1556739600212035E-3</v>
      </c>
      <c r="H185" s="23">
        <f t="shared" si="17"/>
        <v>2.3114455824292637E-2</v>
      </c>
    </row>
    <row r="186" spans="1:8" x14ac:dyDescent="0.25">
      <c r="A186">
        <v>173</v>
      </c>
      <c r="B186" s="21">
        <f t="shared" si="14"/>
        <v>0</v>
      </c>
      <c r="C186" s="21">
        <f t="shared" si="12"/>
        <v>92.550660621951138</v>
      </c>
      <c r="D186" s="21">
        <f t="shared" si="13"/>
        <v>0</v>
      </c>
      <c r="E186" s="21">
        <f t="shared" si="15"/>
        <v>92.550660621951138</v>
      </c>
      <c r="F186" s="23">
        <f t="shared" si="16"/>
        <v>4.5277561769945835</v>
      </c>
      <c r="G186" s="23">
        <f>Parameters!C178</f>
        <v>5.1083294078500567E-3</v>
      </c>
      <c r="H186" s="23">
        <f t="shared" si="17"/>
        <v>2.3129270030516177E-2</v>
      </c>
    </row>
    <row r="187" spans="1:8" x14ac:dyDescent="0.25">
      <c r="A187">
        <v>174</v>
      </c>
      <c r="B187" s="21">
        <f t="shared" si="14"/>
        <v>0</v>
      </c>
      <c r="C187" s="21">
        <f t="shared" si="12"/>
        <v>96.574602388122941</v>
      </c>
      <c r="D187" s="21">
        <f t="shared" si="13"/>
        <v>0</v>
      </c>
      <c r="E187" s="21">
        <f t="shared" si="15"/>
        <v>96.574602388122941</v>
      </c>
      <c r="F187" s="23">
        <f t="shared" si="16"/>
        <v>4.5703157914133801</v>
      </c>
      <c r="G187" s="23">
        <f>Parameters!C179</f>
        <v>5.0612648217590065E-3</v>
      </c>
      <c r="H187" s="23">
        <f t="shared" si="17"/>
        <v>2.3131578539410214E-2</v>
      </c>
    </row>
    <row r="188" spans="1:8" x14ac:dyDescent="0.25">
      <c r="A188">
        <v>175</v>
      </c>
      <c r="B188" s="21">
        <f t="shared" si="14"/>
        <v>0</v>
      </c>
      <c r="C188" s="21">
        <f t="shared" si="12"/>
        <v>100.59854415429473</v>
      </c>
      <c r="D188" s="21">
        <f t="shared" si="13"/>
        <v>0</v>
      </c>
      <c r="E188" s="21">
        <f t="shared" si="15"/>
        <v>100.59854415429473</v>
      </c>
      <c r="F188" s="23">
        <f t="shared" si="16"/>
        <v>4.6111377859336349</v>
      </c>
      <c r="G188" s="23">
        <f>Parameters!C180</f>
        <v>5.0144891997479539E-3</v>
      </c>
      <c r="H188" s="23">
        <f t="shared" si="17"/>
        <v>2.3122500626113904E-2</v>
      </c>
    </row>
    <row r="189" spans="1:8" x14ac:dyDescent="0.25">
      <c r="A189">
        <v>176</v>
      </c>
      <c r="B189" s="21">
        <f t="shared" si="14"/>
        <v>0</v>
      </c>
      <c r="C189" s="21">
        <f t="shared" si="12"/>
        <v>104.62248592046652</v>
      </c>
      <c r="D189" s="21">
        <f t="shared" si="13"/>
        <v>0</v>
      </c>
      <c r="E189" s="21">
        <f t="shared" si="15"/>
        <v>104.62248592046652</v>
      </c>
      <c r="F189" s="23">
        <f t="shared" si="16"/>
        <v>4.6503584990869165</v>
      </c>
      <c r="G189" s="23">
        <f>Parameters!C181</f>
        <v>4.9680110303838591E-3</v>
      </c>
      <c r="H189" s="23">
        <f t="shared" si="17"/>
        <v>2.3103032318703129E-2</v>
      </c>
    </row>
    <row r="190" spans="1:8" x14ac:dyDescent="0.25">
      <c r="A190">
        <v>177</v>
      </c>
      <c r="B190" s="21">
        <f t="shared" si="14"/>
        <v>0</v>
      </c>
      <c r="C190" s="21">
        <f t="shared" si="12"/>
        <v>108.6464276866383</v>
      </c>
      <c r="D190" s="21">
        <f t="shared" si="13"/>
        <v>0</v>
      </c>
      <c r="E190" s="21">
        <f t="shared" si="15"/>
        <v>108.6464276866383</v>
      </c>
      <c r="F190" s="23">
        <f t="shared" si="16"/>
        <v>4.688098827069763</v>
      </c>
      <c r="G190" s="23">
        <f>Parameters!C182</f>
        <v>4.9218383092482524E-3</v>
      </c>
      <c r="H190" s="23">
        <f t="shared" si="17"/>
        <v>2.3074064404613757E-2</v>
      </c>
    </row>
    <row r="191" spans="1:8" x14ac:dyDescent="0.25">
      <c r="A191">
        <v>178</v>
      </c>
      <c r="B191" s="21">
        <f t="shared" si="14"/>
        <v>0</v>
      </c>
      <c r="C191" s="21">
        <f t="shared" si="12"/>
        <v>112.67036945281009</v>
      </c>
      <c r="D191" s="21">
        <f t="shared" si="13"/>
        <v>0</v>
      </c>
      <c r="E191" s="21">
        <f t="shared" si="15"/>
        <v>112.67036945281009</v>
      </c>
      <c r="F191" s="23">
        <f t="shared" si="16"/>
        <v>4.7244664712406381</v>
      </c>
      <c r="G191" s="23">
        <f>Parameters!C183</f>
        <v>4.8759785550168159E-3</v>
      </c>
      <c r="H191" s="23">
        <f t="shared" si="17"/>
        <v>2.3036397197665322E-2</v>
      </c>
    </row>
    <row r="192" spans="1:8" x14ac:dyDescent="0.25">
      <c r="A192">
        <v>179</v>
      </c>
      <c r="B192" s="21">
        <f t="shared" si="14"/>
        <v>0</v>
      </c>
      <c r="C192" s="21">
        <f t="shared" si="12"/>
        <v>116.69431121898188</v>
      </c>
      <c r="D192" s="21">
        <f t="shared" si="13"/>
        <v>0</v>
      </c>
      <c r="E192" s="21">
        <f t="shared" si="15"/>
        <v>116.69431121898188</v>
      </c>
      <c r="F192" s="23">
        <f t="shared" si="16"/>
        <v>4.7595577910519085</v>
      </c>
      <c r="G192" s="23">
        <f>Parameters!C184</f>
        <v>4.8304388252170009E-3</v>
      </c>
      <c r="H192" s="23">
        <f t="shared" si="17"/>
        <v>2.2990752744761204E-2</v>
      </c>
    </row>
    <row r="193" spans="1:8" x14ac:dyDescent="0.25">
      <c r="A193">
        <v>180</v>
      </c>
      <c r="B193" s="21">
        <f t="shared" si="14"/>
        <v>0</v>
      </c>
      <c r="C193" s="21">
        <f t="shared" si="12"/>
        <v>120.71825298515367</v>
      </c>
      <c r="D193" s="21">
        <f t="shared" si="13"/>
        <v>0</v>
      </c>
      <c r="E193" s="21">
        <f t="shared" si="15"/>
        <v>120.71825298515367</v>
      </c>
      <c r="F193" s="23">
        <f t="shared" si="16"/>
        <v>4.7934593427275898</v>
      </c>
      <c r="G193" s="23">
        <f>Parameters!C185</f>
        <v>4.7852257316189388E-3</v>
      </c>
      <c r="H193" s="23">
        <f t="shared" si="17"/>
        <v>2.2937784990289267E-2</v>
      </c>
    </row>
    <row r="194" spans="1:8" x14ac:dyDescent="0.25">
      <c r="A194">
        <v>181</v>
      </c>
      <c r="B194" s="21">
        <f t="shared" si="14"/>
        <v>0</v>
      </c>
      <c r="C194" s="21">
        <f t="shared" si="12"/>
        <v>124.74219475132546</v>
      </c>
      <c r="D194" s="21">
        <f t="shared" si="13"/>
        <v>0</v>
      </c>
      <c r="E194" s="21">
        <f t="shared" si="15"/>
        <v>124.74219475132546</v>
      </c>
      <c r="F194" s="23">
        <f t="shared" si="16"/>
        <v>4.8262491655505801</v>
      </c>
      <c r="G194" s="23">
        <f>Parameters!C186</f>
        <v>4.7403454552876227E-3</v>
      </c>
      <c r="H194" s="23">
        <f t="shared" si="17"/>
        <v>2.2878088298003373E-2</v>
      </c>
    </row>
    <row r="195" spans="1:8" x14ac:dyDescent="0.25">
      <c r="A195">
        <v>182</v>
      </c>
      <c r="B195" s="21">
        <f t="shared" si="14"/>
        <v>0</v>
      </c>
      <c r="C195" s="21">
        <f t="shared" si="12"/>
        <v>128.76613651749724</v>
      </c>
      <c r="D195" s="21">
        <f t="shared" si="13"/>
        <v>0</v>
      </c>
      <c r="E195" s="21">
        <f t="shared" si="15"/>
        <v>128.76613651749724</v>
      </c>
      <c r="F195" s="23">
        <f t="shared" si="16"/>
        <v>4.8579978638651609</v>
      </c>
      <c r="G195" s="23">
        <f>Parameters!C187</f>
        <v>4.6958037612938068E-3</v>
      </c>
      <c r="H195" s="23">
        <f t="shared" si="17"/>
        <v>2.28122046414953E-2</v>
      </c>
    </row>
    <row r="196" spans="1:8" x14ac:dyDescent="0.25">
      <c r="A196">
        <v>183</v>
      </c>
      <c r="B196" s="21">
        <f t="shared" si="14"/>
        <v>0</v>
      </c>
      <c r="C196" s="21">
        <f t="shared" si="12"/>
        <v>132.79007828366903</v>
      </c>
      <c r="D196" s="21">
        <f t="shared" si="13"/>
        <v>0</v>
      </c>
      <c r="E196" s="21">
        <f t="shared" si="15"/>
        <v>132.79007828366903</v>
      </c>
      <c r="F196" s="23">
        <f t="shared" si="16"/>
        <v>4.8887695225319145</v>
      </c>
      <c r="G196" s="23">
        <f>Parameters!C188</f>
        <v>4.6516060130623064E-3</v>
      </c>
      <c r="H196" s="23">
        <f t="shared" si="17"/>
        <v>2.2740629707485194E-2</v>
      </c>
    </row>
    <row r="197" spans="1:8" x14ac:dyDescent="0.25">
      <c r="A197">
        <v>184</v>
      </c>
      <c r="B197" s="21">
        <f t="shared" si="14"/>
        <v>0</v>
      </c>
      <c r="C197" s="21">
        <f t="shared" si="12"/>
        <v>136.81402004984082</v>
      </c>
      <c r="D197" s="21">
        <f t="shared" si="13"/>
        <v>0</v>
      </c>
      <c r="E197" s="21">
        <f t="shared" si="15"/>
        <v>136.81402004984082</v>
      </c>
      <c r="F197" s="23">
        <f t="shared" si="16"/>
        <v>4.9186224856815954</v>
      </c>
      <c r="G197" s="23">
        <f>Parameters!C189</f>
        <v>4.6077571863932269E-3</v>
      </c>
      <c r="H197" s="23">
        <f t="shared" si="17"/>
        <v>2.2663818105554689E-2</v>
      </c>
    </row>
    <row r="198" spans="1:8" x14ac:dyDescent="0.25">
      <c r="A198">
        <v>185</v>
      </c>
      <c r="B198" s="21">
        <f t="shared" si="14"/>
        <v>0</v>
      </c>
      <c r="C198" s="21">
        <f t="shared" si="12"/>
        <v>140.83796181601261</v>
      </c>
      <c r="D198" s="21">
        <f t="shared" si="13"/>
        <v>0</v>
      </c>
      <c r="E198" s="21">
        <f t="shared" si="15"/>
        <v>140.83796181601261</v>
      </c>
      <c r="F198" s="23">
        <f t="shared" si="16"/>
        <v>4.9476100225548478</v>
      </c>
      <c r="G198" s="23">
        <f>Parameters!C190</f>
        <v>4.5642618831364693E-3</v>
      </c>
      <c r="H198" s="23">
        <f t="shared" si="17"/>
        <v>2.258218783857106E-2</v>
      </c>
    </row>
    <row r="199" spans="1:8" x14ac:dyDescent="0.25">
      <c r="A199">
        <v>186</v>
      </c>
      <c r="B199" s="21">
        <f t="shared" si="14"/>
        <v>0</v>
      </c>
      <c r="C199" s="21">
        <f t="shared" si="12"/>
        <v>144.8619035821844</v>
      </c>
      <c r="D199" s="21">
        <f t="shared" si="13"/>
        <v>0</v>
      </c>
      <c r="E199" s="21">
        <f t="shared" si="15"/>
        <v>144.8619035821844</v>
      </c>
      <c r="F199" s="23">
        <f t="shared" si="16"/>
        <v>4.9757808995215438</v>
      </c>
      <c r="G199" s="23">
        <f>Parameters!C191</f>
        <v>4.521124344518959E-3</v>
      </c>
      <c r="H199" s="23">
        <f t="shared" si="17"/>
        <v>2.2496124157819295E-2</v>
      </c>
    </row>
    <row r="200" spans="1:8" x14ac:dyDescent="0.25">
      <c r="A200">
        <v>187</v>
      </c>
      <c r="B200" s="21">
        <f t="shared" si="14"/>
        <v>0</v>
      </c>
      <c r="C200" s="21">
        <f t="shared" si="12"/>
        <v>148.88584534835618</v>
      </c>
      <c r="D200" s="21">
        <f t="shared" si="13"/>
        <v>0</v>
      </c>
      <c r="E200" s="21">
        <f t="shared" si="15"/>
        <v>148.88584534835618</v>
      </c>
      <c r="F200" s="23">
        <f t="shared" si="16"/>
        <v>5.0031798737096587</v>
      </c>
      <c r="G200" s="23">
        <f>Parameters!C192</f>
        <v>4.4783484641461339E-3</v>
      </c>
      <c r="H200" s="23">
        <f t="shared" si="17"/>
        <v>2.2405982903274498E-2</v>
      </c>
    </row>
    <row r="201" spans="1:8" x14ac:dyDescent="0.25">
      <c r="A201">
        <v>188</v>
      </c>
      <c r="B201" s="21">
        <f t="shared" si="14"/>
        <v>0</v>
      </c>
      <c r="C201" s="21">
        <f t="shared" si="12"/>
        <v>152.90978711452797</v>
      </c>
      <c r="D201" s="21">
        <f t="shared" si="13"/>
        <v>0</v>
      </c>
      <c r="E201" s="21">
        <f t="shared" si="15"/>
        <v>152.90978711452797</v>
      </c>
      <c r="F201" s="23">
        <f t="shared" si="16"/>
        <v>5.0298481207918195</v>
      </c>
      <c r="G201" s="23">
        <f>Parameters!C193</f>
        <v>4.4359378006685905E-3</v>
      </c>
      <c r="H201" s="23">
        <f t="shared" si="17"/>
        <v>2.2312093410642306E-2</v>
      </c>
    </row>
    <row r="202" spans="1:8" x14ac:dyDescent="0.25">
      <c r="A202">
        <v>189</v>
      </c>
      <c r="B202" s="21">
        <f t="shared" si="14"/>
        <v>0</v>
      </c>
      <c r="C202" s="21">
        <f t="shared" si="12"/>
        <v>156.93372888069976</v>
      </c>
      <c r="D202" s="21">
        <f t="shared" si="13"/>
        <v>0</v>
      </c>
      <c r="E202" s="21">
        <f t="shared" si="15"/>
        <v>156.93372888069976</v>
      </c>
      <c r="F202" s="23">
        <f t="shared" si="16"/>
        <v>5.0558236071950802</v>
      </c>
      <c r="G202" s="23">
        <f>Parameters!C194</f>
        <v>4.3938955901104441E-3</v>
      </c>
      <c r="H202" s="23">
        <f t="shared" si="17"/>
        <v>2.221476105203074E-2</v>
      </c>
    </row>
    <row r="203" spans="1:8" x14ac:dyDescent="0.25">
      <c r="A203">
        <v>190</v>
      </c>
      <c r="B203" s="21">
        <f t="shared" si="14"/>
        <v>0</v>
      </c>
      <c r="C203" s="21">
        <f t="shared" si="12"/>
        <v>160.95767064687155</v>
      </c>
      <c r="D203" s="21">
        <f t="shared" si="13"/>
        <v>0</v>
      </c>
      <c r="E203" s="21">
        <f t="shared" si="15"/>
        <v>160.95767064687155</v>
      </c>
      <c r="F203" s="23">
        <f t="shared" si="16"/>
        <v>5.0811414151793706</v>
      </c>
      <c r="G203" s="23">
        <f>Parameters!C195</f>
        <v>4.3522247578867161E-3</v>
      </c>
      <c r="H203" s="23">
        <f t="shared" si="17"/>
        <v>2.2114269465467202E-2</v>
      </c>
    </row>
    <row r="204" spans="1:8" x14ac:dyDescent="0.25">
      <c r="A204">
        <v>191</v>
      </c>
      <c r="B204" s="21">
        <f t="shared" si="14"/>
        <v>0</v>
      </c>
      <c r="C204" s="21">
        <f t="shared" si="12"/>
        <v>164.98161241304334</v>
      </c>
      <c r="D204" s="21">
        <f t="shared" si="13"/>
        <v>0</v>
      </c>
      <c r="E204" s="21">
        <f t="shared" si="15"/>
        <v>164.98161241304334</v>
      </c>
      <c r="F204" s="23">
        <f t="shared" si="16"/>
        <v>5.1058340277697418</v>
      </c>
      <c r="G204" s="23">
        <f>Parameters!C196</f>
        <v>4.3109279304856555E-3</v>
      </c>
      <c r="H204" s="23">
        <f t="shared" si="17"/>
        <v>2.2010882518736653E-2</v>
      </c>
    </row>
    <row r="205" spans="1:8" x14ac:dyDescent="0.25">
      <c r="A205">
        <v>192</v>
      </c>
      <c r="B205" s="21">
        <f t="shared" si="14"/>
        <v>0</v>
      </c>
      <c r="C205" s="21">
        <f t="shared" ref="C205:C213" si="18">MAX(0,(A205-$B$4))*$B$9</f>
        <v>169.00555417921512</v>
      </c>
      <c r="D205" s="21">
        <f t="shared" ref="D205:D213" si="19">MAX(0,($B$3-A205))*$B$8</f>
        <v>0</v>
      </c>
      <c r="E205" s="21">
        <f t="shared" si="15"/>
        <v>169.00555417921512</v>
      </c>
      <c r="F205" s="23">
        <f t="shared" si="16"/>
        <v>5.1299315793488027</v>
      </c>
      <c r="G205" s="23">
        <f>Parameters!C197</f>
        <v>4.270007446847082E-3</v>
      </c>
      <c r="H205" s="23">
        <f t="shared" si="17"/>
        <v>2.19048460456354E-2</v>
      </c>
    </row>
    <row r="206" spans="1:8" x14ac:dyDescent="0.25">
      <c r="A206">
        <v>193</v>
      </c>
      <c r="B206" s="21">
        <f t="shared" ref="B206:B213" si="20">A206*$B$7</f>
        <v>0</v>
      </c>
      <c r="C206" s="21">
        <f t="shared" si="18"/>
        <v>173.02949594538691</v>
      </c>
      <c r="D206" s="21">
        <f t="shared" si="19"/>
        <v>0</v>
      </c>
      <c r="E206" s="21">
        <f t="shared" ref="E206:E213" si="21">SUM(B206:D206)</f>
        <v>173.02949594538691</v>
      </c>
      <c r="F206" s="23">
        <f t="shared" ref="F206:F213" si="22">IF(E206&gt;0,LN(E206),0)</f>
        <v>5.1534620767589967</v>
      </c>
      <c r="G206" s="23">
        <f>Parameters!C198</f>
        <v>4.2294653694138788E-3</v>
      </c>
      <c r="H206" s="23">
        <f t="shared" ref="H206:H213" si="23">F206*G206</f>
        <v>2.1796389386239904E-2</v>
      </c>
    </row>
    <row r="207" spans="1:8" x14ac:dyDescent="0.25">
      <c r="A207">
        <v>194</v>
      </c>
      <c r="B207" s="21">
        <f t="shared" si="20"/>
        <v>0</v>
      </c>
      <c r="C207" s="21">
        <f t="shared" si="18"/>
        <v>177.0534377115587</v>
      </c>
      <c r="D207" s="21">
        <f t="shared" si="19"/>
        <v>0</v>
      </c>
      <c r="E207" s="21">
        <f t="shared" si="21"/>
        <v>177.0534377115587</v>
      </c>
      <c r="F207" s="23">
        <f t="shared" si="22"/>
        <v>5.1764515949836953</v>
      </c>
      <c r="G207" s="23">
        <f>Parameters!C199</f>
        <v>4.1893034948949385E-3</v>
      </c>
      <c r="H207" s="23">
        <f t="shared" si="23"/>
        <v>2.1685726758019674E-2</v>
      </c>
    </row>
    <row r="208" spans="1:8" x14ac:dyDescent="0.25">
      <c r="A208">
        <v>195</v>
      </c>
      <c r="B208" s="21">
        <f t="shared" si="20"/>
        <v>0</v>
      </c>
      <c r="C208" s="21">
        <f t="shared" si="18"/>
        <v>181.07737947773049</v>
      </c>
      <c r="D208" s="21">
        <f t="shared" si="19"/>
        <v>0</v>
      </c>
      <c r="E208" s="21">
        <f t="shared" si="21"/>
        <v>181.07737947773049</v>
      </c>
      <c r="F208" s="23">
        <f t="shared" si="22"/>
        <v>5.1989244508357535</v>
      </c>
      <c r="G208" s="23">
        <f>Parameters!C200</f>
        <v>4.1495233647053679E-3</v>
      </c>
      <c r="H208" s="23">
        <f t="shared" si="23"/>
        <v>2.1573058480080985E-2</v>
      </c>
    </row>
    <row r="209" spans="1:8" x14ac:dyDescent="0.25">
      <c r="A209">
        <v>196</v>
      </c>
      <c r="B209" s="21">
        <f t="shared" si="20"/>
        <v>0</v>
      </c>
      <c r="C209" s="21">
        <f t="shared" si="18"/>
        <v>185.10132124390228</v>
      </c>
      <c r="D209" s="21">
        <f t="shared" si="19"/>
        <v>0</v>
      </c>
      <c r="E209" s="21">
        <f t="shared" si="21"/>
        <v>185.10132124390228</v>
      </c>
      <c r="F209" s="23">
        <f t="shared" si="22"/>
        <v>5.2209033575545289</v>
      </c>
      <c r="G209" s="23">
        <f>Parameters!C201</f>
        <v>4.110126275128914E-3</v>
      </c>
      <c r="H209" s="23">
        <f t="shared" si="23"/>
        <v>2.1458572069793638E-2</v>
      </c>
    </row>
    <row r="210" spans="1:8" x14ac:dyDescent="0.25">
      <c r="A210">
        <v>197</v>
      </c>
      <c r="B210" s="21">
        <f t="shared" si="20"/>
        <v>0</v>
      </c>
      <c r="C210" s="21">
        <f t="shared" si="18"/>
        <v>189.12526301007406</v>
      </c>
      <c r="D210" s="21">
        <f t="shared" si="19"/>
        <v>0</v>
      </c>
      <c r="E210" s="21">
        <f t="shared" si="21"/>
        <v>189.12526301007406</v>
      </c>
      <c r="F210" s="23">
        <f t="shared" si="22"/>
        <v>5.2424095627754923</v>
      </c>
      <c r="G210" s="23">
        <f>Parameters!C202</f>
        <v>4.0711132871710824E-3</v>
      </c>
      <c r="H210" s="23">
        <f t="shared" si="23"/>
        <v>2.1342443227808053E-2</v>
      </c>
    </row>
    <row r="211" spans="1:8" x14ac:dyDescent="0.25">
      <c r="A211">
        <v>198</v>
      </c>
      <c r="B211" s="21">
        <f t="shared" si="20"/>
        <v>0</v>
      </c>
      <c r="C211" s="21">
        <f t="shared" si="18"/>
        <v>193.14920477624588</v>
      </c>
      <c r="D211" s="21">
        <f t="shared" si="19"/>
        <v>0</v>
      </c>
      <c r="E211" s="21">
        <f t="shared" si="21"/>
        <v>193.14920477624588</v>
      </c>
      <c r="F211" s="23">
        <f t="shared" si="22"/>
        <v>5.2634629719733255</v>
      </c>
      <c r="G211" s="23">
        <f>Parameters!C203</f>
        <v>4.0324852361383638E-3</v>
      </c>
      <c r="H211" s="23">
        <f t="shared" si="23"/>
        <v>2.122483672544339E-2</v>
      </c>
    </row>
    <row r="212" spans="1:8" x14ac:dyDescent="0.25">
      <c r="A212">
        <v>199</v>
      </c>
      <c r="B212" s="21">
        <f t="shared" si="20"/>
        <v>0</v>
      </c>
      <c r="C212" s="21">
        <f t="shared" si="18"/>
        <v>197.17314654241767</v>
      </c>
      <c r="D212" s="21">
        <f t="shared" si="19"/>
        <v>0</v>
      </c>
      <c r="E212" s="21">
        <f t="shared" si="21"/>
        <v>197.17314654241767</v>
      </c>
      <c r="F212" s="23">
        <f t="shared" si="22"/>
        <v>5.2840822591760608</v>
      </c>
      <c r="G212" s="23">
        <f>Parameters!C204</f>
        <v>3.9942427409306895E-3</v>
      </c>
      <c r="H212" s="23">
        <f t="shared" si="23"/>
        <v>2.1105907206194621E-2</v>
      </c>
    </row>
    <row r="213" spans="1:8" x14ac:dyDescent="0.25">
      <c r="A213">
        <v>200</v>
      </c>
      <c r="B213" s="21">
        <f t="shared" si="20"/>
        <v>0</v>
      </c>
      <c r="C213" s="21">
        <f t="shared" si="18"/>
        <v>201.19708830858946</v>
      </c>
      <c r="D213" s="21">
        <f t="shared" si="19"/>
        <v>0</v>
      </c>
      <c r="E213" s="21">
        <f t="shared" si="21"/>
        <v>201.19708830858946</v>
      </c>
      <c r="F213" s="23">
        <f t="shared" si="22"/>
        <v>5.3042849664935803</v>
      </c>
      <c r="G213" s="23">
        <f>Parameters!C205</f>
        <v>3.9563862130587739E-3</v>
      </c>
      <c r="H213" s="23">
        <f t="shared" si="23"/>
        <v>2.0985799911570121E-2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opLeftCell="A20" workbookViewId="0">
      <selection activeCell="L24" sqref="L24"/>
    </sheetView>
  </sheetViews>
  <sheetFormatPr defaultRowHeight="15" x14ac:dyDescent="0.25"/>
  <sheetData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2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2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2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2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2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2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2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5" spans="1:12" x14ac:dyDescent="0.25">
      <c r="A25" s="19" t="s">
        <v>44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4" t="s">
        <v>60</v>
      </c>
    </row>
    <row r="26" spans="1:12" x14ac:dyDescent="0.25">
      <c r="A26" s="19" t="s">
        <v>45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4" t="s">
        <v>61</v>
      </c>
    </row>
    <row r="27" spans="1:12" x14ac:dyDescent="0.25">
      <c r="A27" s="19" t="s">
        <v>46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2" x14ac:dyDescent="0.25">
      <c r="A28" s="19" t="s">
        <v>47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2" x14ac:dyDescent="0.25">
      <c r="A29" s="19" t="s">
        <v>48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2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/>
  </sheetViews>
  <sheetFormatPr defaultRowHeight="15" x14ac:dyDescent="0.25"/>
  <sheetData>
    <row r="2" spans="1:3" x14ac:dyDescent="0.25">
      <c r="A2" t="s">
        <v>36</v>
      </c>
      <c r="B2" s="17">
        <f>i!B6</f>
        <v>0.22995609001231795</v>
      </c>
    </row>
    <row r="3" spans="1:3" x14ac:dyDescent="0.25">
      <c r="A3" t="s">
        <v>37</v>
      </c>
      <c r="B3" s="2">
        <f>ii!B16</f>
        <v>12.933341889972848</v>
      </c>
    </row>
    <row r="4" spans="1:3" x14ac:dyDescent="0.25">
      <c r="A4" t="s">
        <v>38</v>
      </c>
    </row>
    <row r="5" spans="1:3" x14ac:dyDescent="0.25">
      <c r="A5" t="s">
        <v>40</v>
      </c>
    </row>
    <row r="6" spans="1:3" x14ac:dyDescent="0.25">
      <c r="A6" t="s">
        <v>41</v>
      </c>
    </row>
    <row r="7" spans="1:3" x14ac:dyDescent="0.25">
      <c r="A7" t="s">
        <v>42</v>
      </c>
    </row>
    <row r="8" spans="1:3" x14ac:dyDescent="0.25">
      <c r="B8" t="s">
        <v>14</v>
      </c>
      <c r="C8" t="s">
        <v>13</v>
      </c>
    </row>
    <row r="9" spans="1:3" x14ac:dyDescent="0.25">
      <c r="A9" t="s">
        <v>39</v>
      </c>
      <c r="B9" s="2">
        <f>v!B8</f>
        <v>10.181950189545452</v>
      </c>
      <c r="C9" s="2">
        <f>v!B9</f>
        <v>4.0239417661717889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Parameters</vt:lpstr>
      <vt:lpstr>i</vt:lpstr>
      <vt:lpstr>ii</vt:lpstr>
      <vt:lpstr>iii</vt:lpstr>
      <vt:lpstr>iv</vt:lpstr>
      <vt:lpstr>v</vt:lpstr>
      <vt:lpstr>vi</vt:lpstr>
      <vt:lpstr>Answers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Sally Calder</cp:lastModifiedBy>
  <dcterms:created xsi:type="dcterms:W3CDTF">2017-04-04T18:47:15Z</dcterms:created>
  <dcterms:modified xsi:type="dcterms:W3CDTF">2018-10-01T10:31:27Z</dcterms:modified>
</cp:coreProperties>
</file>